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【00】新体系フォルダ\03　まちづくり\03-10　地域活動協議会\20 常用\01_要綱\R6.4月　要綱改正\作業用\様式（エクセル）\3_新様式\決算\"/>
    </mc:Choice>
  </mc:AlternateContent>
  <xr:revisionPtr revIDLastSave="0" documentId="8_{4FBEEA24-47C8-4145-AE68-86B11622E0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総括表" sheetId="102" r:id="rId1"/>
    <sheet name="取込用" sheetId="117" r:id="rId2"/>
    <sheet name="集1" sheetId="74" r:id="rId3"/>
    <sheet name="帳1" sheetId="78" r:id="rId4"/>
    <sheet name="集2" sheetId="118" r:id="rId5"/>
    <sheet name="帳2" sheetId="119" r:id="rId6"/>
    <sheet name="集3" sheetId="120" r:id="rId7"/>
    <sheet name="帳3" sheetId="121" r:id="rId8"/>
    <sheet name="集4" sheetId="122" r:id="rId9"/>
    <sheet name="帳4" sheetId="123" r:id="rId10"/>
    <sheet name="集5" sheetId="125" r:id="rId11"/>
    <sheet name="帳5" sheetId="126" r:id="rId12"/>
    <sheet name="集6" sheetId="127" r:id="rId13"/>
    <sheet name="帳6" sheetId="128" r:id="rId14"/>
    <sheet name="集7" sheetId="129" r:id="rId15"/>
    <sheet name="帳7" sheetId="130" r:id="rId16"/>
    <sheet name="集8" sheetId="131" r:id="rId17"/>
    <sheet name="帳8" sheetId="132" r:id="rId18"/>
    <sheet name="集9" sheetId="133" r:id="rId19"/>
    <sheet name="帳9" sheetId="134" r:id="rId20"/>
    <sheet name="集10" sheetId="135" r:id="rId21"/>
    <sheet name="帳10" sheetId="136" r:id="rId22"/>
    <sheet name="集11" sheetId="137" r:id="rId23"/>
    <sheet name="帳11" sheetId="138" r:id="rId24"/>
    <sheet name="集12" sheetId="139" r:id="rId25"/>
    <sheet name="帳12" sheetId="140" r:id="rId26"/>
    <sheet name="集13" sheetId="141" r:id="rId27"/>
    <sheet name="帳13" sheetId="142" r:id="rId28"/>
    <sheet name="集14" sheetId="143" r:id="rId29"/>
    <sheet name="帳14" sheetId="144" r:id="rId30"/>
    <sheet name="集15" sheetId="145" r:id="rId31"/>
    <sheet name="帳15" sheetId="146" r:id="rId32"/>
    <sheet name="集16" sheetId="147" r:id="rId33"/>
    <sheet name="帳16" sheetId="148" r:id="rId34"/>
    <sheet name="集17" sheetId="149" r:id="rId35"/>
    <sheet name="帳17" sheetId="150" r:id="rId36"/>
    <sheet name="集18" sheetId="151" r:id="rId37"/>
    <sheet name="帳18" sheetId="152" r:id="rId38"/>
    <sheet name="集19" sheetId="153" r:id="rId39"/>
    <sheet name="帳19" sheetId="154" r:id="rId40"/>
    <sheet name="集20" sheetId="155" r:id="rId41"/>
    <sheet name="帳20" sheetId="156" r:id="rId42"/>
    <sheet name="集21" sheetId="157" r:id="rId43"/>
    <sheet name="帳21" sheetId="158" r:id="rId44"/>
    <sheet name="集22" sheetId="159" r:id="rId45"/>
    <sheet name="帳22" sheetId="160" r:id="rId46"/>
    <sheet name="集23" sheetId="161" r:id="rId47"/>
    <sheet name="帳23" sheetId="162" r:id="rId48"/>
    <sheet name="集24" sheetId="163" r:id="rId49"/>
    <sheet name="帳24" sheetId="164" r:id="rId50"/>
    <sheet name="集25" sheetId="165" r:id="rId51"/>
    <sheet name="帳25" sheetId="166" r:id="rId52"/>
    <sheet name="集26" sheetId="167" r:id="rId53"/>
    <sheet name="帳26" sheetId="168" r:id="rId54"/>
    <sheet name="集27" sheetId="169" r:id="rId55"/>
    <sheet name="帳27" sheetId="170" r:id="rId56"/>
    <sheet name="集運" sheetId="113" r:id="rId57"/>
    <sheet name="帳運" sheetId="114" r:id="rId58"/>
    <sheet name="★使用方法の説明" sheetId="92" r:id="rId59"/>
  </sheets>
  <definedNames>
    <definedName name="_xlnm._FilterDatabase" localSheetId="2" hidden="1">集1!$A$5:$O$22</definedName>
    <definedName name="_xlnm._FilterDatabase" localSheetId="20" hidden="1">集10!$A$5:$O$22</definedName>
    <definedName name="_xlnm._FilterDatabase" localSheetId="22" hidden="1">集11!$A$5:$O$22</definedName>
    <definedName name="_xlnm._FilterDatabase" localSheetId="24" hidden="1">集12!$A$5:$O$22</definedName>
    <definedName name="_xlnm._FilterDatabase" localSheetId="26" hidden="1">集13!$A$5:$O$22</definedName>
    <definedName name="_xlnm._FilterDatabase" localSheetId="28" hidden="1">集14!$A$5:$O$22</definedName>
    <definedName name="_xlnm._FilterDatabase" localSheetId="30" hidden="1">集15!$A$5:$O$22</definedName>
    <definedName name="_xlnm._FilterDatabase" localSheetId="32" hidden="1">集16!$A$5:$O$22</definedName>
    <definedName name="_xlnm._FilterDatabase" localSheetId="34" hidden="1">集17!$A$5:$O$22</definedName>
    <definedName name="_xlnm._FilterDatabase" localSheetId="36" hidden="1">集18!$A$5:$O$22</definedName>
    <definedName name="_xlnm._FilterDatabase" localSheetId="38" hidden="1">集19!$A$5:$O$22</definedName>
    <definedName name="_xlnm._FilterDatabase" localSheetId="4" hidden="1">集2!$A$5:$O$22</definedName>
    <definedName name="_xlnm._FilterDatabase" localSheetId="40" hidden="1">集20!$A$5:$O$22</definedName>
    <definedName name="_xlnm._FilterDatabase" localSheetId="42" hidden="1">集21!$A$5:$O$22</definedName>
    <definedName name="_xlnm._FilterDatabase" localSheetId="44" hidden="1">集22!$A$5:$O$22</definedName>
    <definedName name="_xlnm._FilterDatabase" localSheetId="46" hidden="1">集23!$A$5:$O$22</definedName>
    <definedName name="_xlnm._FilterDatabase" localSheetId="48" hidden="1">集24!$A$5:$O$22</definedName>
    <definedName name="_xlnm._FilterDatabase" localSheetId="50" hidden="1">集25!$A$5:$O$22</definedName>
    <definedName name="_xlnm._FilterDatabase" localSheetId="52" hidden="1">集26!$A$5:$O$22</definedName>
    <definedName name="_xlnm._FilterDatabase" localSheetId="54" hidden="1">集27!$A$5:$O$22</definedName>
    <definedName name="_xlnm._FilterDatabase" localSheetId="6" hidden="1">集3!$A$5:$O$22</definedName>
    <definedName name="_xlnm._FilterDatabase" localSheetId="8" hidden="1">集4!$A$5:$O$22</definedName>
    <definedName name="_xlnm._FilterDatabase" localSheetId="10" hidden="1">集5!$A$5:$O$22</definedName>
    <definedName name="_xlnm._FilterDatabase" localSheetId="12" hidden="1">集6!$A$5:$O$22</definedName>
    <definedName name="_xlnm._FilterDatabase" localSheetId="14" hidden="1">集7!$A$5:$O$22</definedName>
    <definedName name="_xlnm._FilterDatabase" localSheetId="16" hidden="1">集8!$A$5:$O$22</definedName>
    <definedName name="_xlnm._FilterDatabase" localSheetId="18" hidden="1">集9!$A$5:$O$22</definedName>
    <definedName name="_xlnm._FilterDatabase" localSheetId="3" hidden="1">帳1!$A$5:$K$6</definedName>
    <definedName name="_xlnm._FilterDatabase" localSheetId="21" hidden="1">帳10!$A$5:$K$6</definedName>
    <definedName name="_xlnm._FilterDatabase" localSheetId="23" hidden="1">帳11!$A$5:$K$6</definedName>
    <definedName name="_xlnm._FilterDatabase" localSheetId="25" hidden="1">帳12!$A$5:$K$6</definedName>
    <definedName name="_xlnm._FilterDatabase" localSheetId="27" hidden="1">帳13!$A$5:$K$6</definedName>
    <definedName name="_xlnm._FilterDatabase" localSheetId="29" hidden="1">帳14!$A$5:$K$6</definedName>
    <definedName name="_xlnm._FilterDatabase" localSheetId="31" hidden="1">帳15!$A$5:$K$6</definedName>
    <definedName name="_xlnm._FilterDatabase" localSheetId="33" hidden="1">帳16!$A$5:$K$6</definedName>
    <definedName name="_xlnm._FilterDatabase" localSheetId="35" hidden="1">帳17!$A$5:$K$6</definedName>
    <definedName name="_xlnm._FilterDatabase" localSheetId="37" hidden="1">帳18!$A$5:$K$6</definedName>
    <definedName name="_xlnm._FilterDatabase" localSheetId="39" hidden="1">帳19!$A$5:$K$6</definedName>
    <definedName name="_xlnm._FilterDatabase" localSheetId="5" hidden="1">帳2!$A$5:$K$6</definedName>
    <definedName name="_xlnm._FilterDatabase" localSheetId="41" hidden="1">帳20!$A$5:$K$6</definedName>
    <definedName name="_xlnm._FilterDatabase" localSheetId="43" hidden="1">帳21!$A$5:$K$6</definedName>
    <definedName name="_xlnm._FilterDatabase" localSheetId="45" hidden="1">帳22!$A$5:$K$6</definedName>
    <definedName name="_xlnm._FilterDatabase" localSheetId="47" hidden="1">帳23!$A$5:$K$6</definedName>
    <definedName name="_xlnm._FilterDatabase" localSheetId="49" hidden="1">帳24!$A$5:$K$6</definedName>
    <definedName name="_xlnm._FilterDatabase" localSheetId="51" hidden="1">帳25!$A$5:$K$6</definedName>
    <definedName name="_xlnm._FilterDatabase" localSheetId="53" hidden="1">帳26!$A$5:$K$6</definedName>
    <definedName name="_xlnm._FilterDatabase" localSheetId="55" hidden="1">帳27!$A$5:$K$6</definedName>
    <definedName name="_xlnm._FilterDatabase" localSheetId="7" hidden="1">帳3!$A$5:$K$6</definedName>
    <definedName name="_xlnm._FilterDatabase" localSheetId="9" hidden="1">帳4!$A$5:$K$6</definedName>
    <definedName name="_xlnm._FilterDatabase" localSheetId="11" hidden="1">帳5!$A$5:$K$6</definedName>
    <definedName name="_xlnm._FilterDatabase" localSheetId="13" hidden="1">帳6!$A$5:$K$6</definedName>
    <definedName name="_xlnm._FilterDatabase" localSheetId="15" hidden="1">帳7!$A$5:$K$6</definedName>
    <definedName name="_xlnm._FilterDatabase" localSheetId="17" hidden="1">帳8!$A$5:$K$6</definedName>
    <definedName name="_xlnm._FilterDatabase" localSheetId="19" hidden="1">帳9!$A$5:$K$6</definedName>
    <definedName name="_xlnm.Print_Area" localSheetId="58">★使用方法の説明!$B$2:$G$54</definedName>
    <definedName name="_xlnm.Print_Area" localSheetId="1">取込用!$A$1:$J$45</definedName>
    <definedName name="_xlnm.Print_Area" localSheetId="2">集1!$A$2:$H$22</definedName>
    <definedName name="_xlnm.Print_Area" localSheetId="20">集10!$A$2:$H$22</definedName>
    <definedName name="_xlnm.Print_Area" localSheetId="22">集11!$A$2:$H$22</definedName>
    <definedName name="_xlnm.Print_Area" localSheetId="24">集12!$A$2:$H$22</definedName>
    <definedName name="_xlnm.Print_Area" localSheetId="26">集13!$A$2:$H$22</definedName>
    <definedName name="_xlnm.Print_Area" localSheetId="28">集14!$A$2:$H$22</definedName>
    <definedName name="_xlnm.Print_Area" localSheetId="30">集15!$A$2:$H$22</definedName>
    <definedName name="_xlnm.Print_Area" localSheetId="32">集16!$A$2:$H$22</definedName>
    <definedName name="_xlnm.Print_Area" localSheetId="34">集17!$A$2:$H$22</definedName>
    <definedName name="_xlnm.Print_Area" localSheetId="36">集18!$A$2:$H$22</definedName>
    <definedName name="_xlnm.Print_Area" localSheetId="38">集19!$A$2:$H$22</definedName>
    <definedName name="_xlnm.Print_Area" localSheetId="4">集2!$A$2:$H$22</definedName>
    <definedName name="_xlnm.Print_Area" localSheetId="40">集20!$A$2:$H$22</definedName>
    <definedName name="_xlnm.Print_Area" localSheetId="42">集21!$A$2:$H$22</definedName>
    <definedName name="_xlnm.Print_Area" localSheetId="44">集22!$A$2:$H$22</definedName>
    <definedName name="_xlnm.Print_Area" localSheetId="46">集23!$A$2:$H$22</definedName>
    <definedName name="_xlnm.Print_Area" localSheetId="48">集24!$A$2:$H$22</definedName>
    <definedName name="_xlnm.Print_Area" localSheetId="50">集25!$A$2:$H$22</definedName>
    <definedName name="_xlnm.Print_Area" localSheetId="52">集26!$A$2:$H$22</definedName>
    <definedName name="_xlnm.Print_Area" localSheetId="54">集27!$A$2:$H$22</definedName>
    <definedName name="_xlnm.Print_Area" localSheetId="6">集3!$A$2:$H$22</definedName>
    <definedName name="_xlnm.Print_Area" localSheetId="8">集4!$A$2:$H$22</definedName>
    <definedName name="_xlnm.Print_Area" localSheetId="10">集5!$A$2:$H$22</definedName>
    <definedName name="_xlnm.Print_Area" localSheetId="12">集6!$A$2:$H$22</definedName>
    <definedName name="_xlnm.Print_Area" localSheetId="14">集7!$A$2:$H$22</definedName>
    <definedName name="_xlnm.Print_Area" localSheetId="16">集8!$A$2:$H$22</definedName>
    <definedName name="_xlnm.Print_Area" localSheetId="18">集9!$A$2:$H$22</definedName>
    <definedName name="_xlnm.Print_Area" localSheetId="56">集運!$A$2:$H$22</definedName>
    <definedName name="_xlnm.Print_Area" localSheetId="3">帳1!$B$1:$K$207</definedName>
    <definedName name="_xlnm.Print_Area" localSheetId="21">帳10!$B$1:$K$207</definedName>
    <definedName name="_xlnm.Print_Area" localSheetId="23">帳11!$B$1:$K$207</definedName>
    <definedName name="_xlnm.Print_Area" localSheetId="25">帳12!$B$1:$K$207</definedName>
    <definedName name="_xlnm.Print_Area" localSheetId="27">帳13!$B$1:$K$207</definedName>
    <definedName name="_xlnm.Print_Area" localSheetId="29">帳14!$B$1:$K$207</definedName>
    <definedName name="_xlnm.Print_Area" localSheetId="31">帳15!$B$1:$K$207</definedName>
    <definedName name="_xlnm.Print_Area" localSheetId="33">帳16!$B$1:$K$207</definedName>
    <definedName name="_xlnm.Print_Area" localSheetId="35">帳17!$B$1:$K$207</definedName>
    <definedName name="_xlnm.Print_Area" localSheetId="37">帳18!$B$1:$K$207</definedName>
    <definedName name="_xlnm.Print_Area" localSheetId="39">帳19!$B$1:$K$207</definedName>
    <definedName name="_xlnm.Print_Area" localSheetId="5">帳2!$B$1:$K$207</definedName>
    <definedName name="_xlnm.Print_Area" localSheetId="41">帳20!$B$1:$K$207</definedName>
    <definedName name="_xlnm.Print_Area" localSheetId="43">帳21!$B$1:$K$207</definedName>
    <definedName name="_xlnm.Print_Area" localSheetId="45">帳22!$B$1:$K$207</definedName>
    <definedName name="_xlnm.Print_Area" localSheetId="47">帳23!$B$1:$K$207</definedName>
    <definedName name="_xlnm.Print_Area" localSheetId="49">帳24!$B$1:$K$207</definedName>
    <definedName name="_xlnm.Print_Area" localSheetId="51">帳25!$B$1:$K$207</definedName>
    <definedName name="_xlnm.Print_Area" localSheetId="53">帳26!$B$1:$K$207</definedName>
    <definedName name="_xlnm.Print_Area" localSheetId="55">帳27!$B$1:$K$207</definedName>
    <definedName name="_xlnm.Print_Area" localSheetId="7">帳3!$B$1:$K$207</definedName>
    <definedName name="_xlnm.Print_Area" localSheetId="9">帳4!$B$1:$K$207</definedName>
    <definedName name="_xlnm.Print_Area" localSheetId="11">帳5!$B$1:$K$207</definedName>
    <definedName name="_xlnm.Print_Area" localSheetId="13">帳6!$B$1:$K$207</definedName>
    <definedName name="_xlnm.Print_Area" localSheetId="15">帳7!$B$1:$K$207</definedName>
    <definedName name="_xlnm.Print_Area" localSheetId="17">帳8!$B$1:$K$207</definedName>
    <definedName name="_xlnm.Print_Area" localSheetId="19">帳9!$B$1:$K$207</definedName>
    <definedName name="_xlnm.Print_Area" localSheetId="57">帳運!$B$1:$K$207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02" l="1"/>
  <c r="M16" i="102"/>
  <c r="M17" i="102"/>
  <c r="M18" i="102"/>
  <c r="M19" i="102"/>
  <c r="M20" i="102"/>
  <c r="M21" i="102"/>
  <c r="M22" i="102"/>
  <c r="M23" i="102"/>
  <c r="M24" i="102"/>
  <c r="M25" i="102"/>
  <c r="M26" i="102"/>
  <c r="M27" i="102"/>
  <c r="M28" i="102"/>
  <c r="M29" i="102"/>
  <c r="M30" i="102"/>
  <c r="M31" i="102"/>
  <c r="K15" i="102"/>
  <c r="K16" i="102"/>
  <c r="K17" i="102"/>
  <c r="K18" i="102"/>
  <c r="K19" i="102"/>
  <c r="K20" i="102"/>
  <c r="K21" i="102"/>
  <c r="K22" i="102"/>
  <c r="K23" i="102"/>
  <c r="K24" i="102"/>
  <c r="K25" i="102"/>
  <c r="K26" i="102"/>
  <c r="K27" i="102"/>
  <c r="K28" i="102"/>
  <c r="K29" i="102"/>
  <c r="K30" i="102"/>
  <c r="K31" i="102"/>
  <c r="I33" i="102"/>
  <c r="I15" i="102"/>
  <c r="I16" i="102"/>
  <c r="I17" i="102"/>
  <c r="I18" i="102"/>
  <c r="I19" i="102"/>
  <c r="I20" i="102"/>
  <c r="I21" i="102"/>
  <c r="I22" i="102"/>
  <c r="I23" i="102"/>
  <c r="I24" i="102"/>
  <c r="I25" i="102"/>
  <c r="I26" i="102"/>
  <c r="I27" i="102"/>
  <c r="I28" i="102"/>
  <c r="I29" i="102"/>
  <c r="I30" i="102"/>
  <c r="I31" i="102"/>
  <c r="M14" i="102"/>
  <c r="K14" i="102"/>
  <c r="P33" i="102"/>
  <c r="O33" i="102"/>
  <c r="O15" i="102"/>
  <c r="O16" i="102"/>
  <c r="O17" i="102"/>
  <c r="O18" i="102"/>
  <c r="O19" i="102"/>
  <c r="O20" i="102"/>
  <c r="O21" i="102"/>
  <c r="O22" i="102"/>
  <c r="O23" i="102"/>
  <c r="O24" i="102"/>
  <c r="O25" i="102"/>
  <c r="O26" i="102"/>
  <c r="O27" i="102"/>
  <c r="O28" i="102"/>
  <c r="O29" i="102"/>
  <c r="O30" i="102"/>
  <c r="O31" i="102"/>
  <c r="P15" i="102"/>
  <c r="P16" i="102"/>
  <c r="P17" i="102"/>
  <c r="P18" i="102"/>
  <c r="P19" i="102"/>
  <c r="P20" i="102"/>
  <c r="P21" i="102"/>
  <c r="P22" i="102"/>
  <c r="P23" i="102"/>
  <c r="P24" i="102"/>
  <c r="P25" i="102"/>
  <c r="P26" i="102"/>
  <c r="P27" i="102"/>
  <c r="P28" i="102"/>
  <c r="P29" i="102"/>
  <c r="P30" i="102"/>
  <c r="P31" i="102"/>
  <c r="P14" i="102"/>
  <c r="O14" i="102"/>
  <c r="L42" i="117"/>
  <c r="L40" i="117"/>
  <c r="L39" i="117"/>
  <c r="L38" i="117"/>
  <c r="L37" i="117"/>
  <c r="L36" i="117"/>
  <c r="L35" i="117"/>
  <c r="L34" i="117"/>
  <c r="L33" i="117"/>
  <c r="L32" i="117"/>
  <c r="L31" i="117"/>
  <c r="L30" i="117"/>
  <c r="L29" i="117"/>
  <c r="L28" i="117"/>
  <c r="L27" i="117"/>
  <c r="L26" i="117"/>
  <c r="L25" i="117"/>
  <c r="L24" i="117"/>
  <c r="L23" i="117"/>
  <c r="L22" i="117"/>
  <c r="L21" i="117"/>
  <c r="L20" i="117"/>
  <c r="L19" i="117"/>
  <c r="L18" i="117"/>
  <c r="L17" i="117"/>
  <c r="L16" i="117"/>
  <c r="L15" i="117"/>
  <c r="N11" i="113"/>
  <c r="J7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30" i="78"/>
  <c r="J31" i="78"/>
  <c r="J32" i="78"/>
  <c r="J33" i="78"/>
  <c r="J34" i="78"/>
  <c r="J35" i="78"/>
  <c r="J36" i="78"/>
  <c r="J37" i="78"/>
  <c r="J38" i="78"/>
  <c r="J39" i="78"/>
  <c r="J40" i="78"/>
  <c r="J41" i="78"/>
  <c r="J42" i="78"/>
  <c r="J43" i="78"/>
  <c r="J44" i="78"/>
  <c r="J45" i="78"/>
  <c r="J46" i="78"/>
  <c r="J47" i="78"/>
  <c r="J48" i="78"/>
  <c r="J49" i="78"/>
  <c r="J50" i="78"/>
  <c r="J51" i="78"/>
  <c r="J52" i="78"/>
  <c r="J53" i="78"/>
  <c r="J54" i="78"/>
  <c r="J55" i="78"/>
  <c r="J56" i="78"/>
  <c r="J57" i="78"/>
  <c r="J58" i="78"/>
  <c r="J59" i="78"/>
  <c r="J60" i="78"/>
  <c r="J61" i="78"/>
  <c r="J62" i="78"/>
  <c r="J63" i="78"/>
  <c r="J64" i="78"/>
  <c r="J65" i="78"/>
  <c r="J66" i="78"/>
  <c r="J67" i="78"/>
  <c r="J68" i="78"/>
  <c r="J69" i="78"/>
  <c r="J70" i="78"/>
  <c r="J71" i="78"/>
  <c r="J72" i="78"/>
  <c r="J73" i="78"/>
  <c r="J74" i="78"/>
  <c r="J75" i="78"/>
  <c r="J76" i="78"/>
  <c r="J77" i="78"/>
  <c r="J78" i="78"/>
  <c r="J79" i="78"/>
  <c r="J80" i="78"/>
  <c r="J81" i="78"/>
  <c r="J82" i="78"/>
  <c r="J83" i="78"/>
  <c r="J84" i="78"/>
  <c r="J85" i="78"/>
  <c r="J86" i="78"/>
  <c r="J87" i="78"/>
  <c r="J88" i="78"/>
  <c r="J89" i="78"/>
  <c r="J90" i="78"/>
  <c r="J91" i="78"/>
  <c r="J92" i="78"/>
  <c r="J93" i="78"/>
  <c r="J94" i="78"/>
  <c r="J95" i="78"/>
  <c r="J96" i="78"/>
  <c r="J97" i="78"/>
  <c r="J98" i="78"/>
  <c r="J99" i="78"/>
  <c r="J100" i="78"/>
  <c r="J101" i="78"/>
  <c r="J102" i="78"/>
  <c r="J103" i="78"/>
  <c r="J104" i="78"/>
  <c r="J105" i="78"/>
  <c r="J106" i="78"/>
  <c r="J107" i="78"/>
  <c r="J108" i="78"/>
  <c r="K40" i="117" l="1"/>
  <c r="K39" i="117"/>
  <c r="K38" i="117"/>
  <c r="K37" i="117"/>
  <c r="K36" i="117"/>
  <c r="K35" i="117"/>
  <c r="K34" i="117"/>
  <c r="K33" i="117"/>
  <c r="K32" i="117"/>
  <c r="K31" i="117"/>
  <c r="K30" i="117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J39" i="117"/>
  <c r="J38" i="117"/>
  <c r="J37" i="117"/>
  <c r="J36" i="117"/>
  <c r="J35" i="117"/>
  <c r="J34" i="117"/>
  <c r="J33" i="117"/>
  <c r="J32" i="117"/>
  <c r="J31" i="117"/>
  <c r="J30" i="117"/>
  <c r="J29" i="117"/>
  <c r="J28" i="117"/>
  <c r="J27" i="117"/>
  <c r="J26" i="117"/>
  <c r="J25" i="117"/>
  <c r="J24" i="117"/>
  <c r="J23" i="117"/>
  <c r="J22" i="117"/>
  <c r="J21" i="117"/>
  <c r="J20" i="117"/>
  <c r="J19" i="117"/>
  <c r="J18" i="117"/>
  <c r="J17" i="117"/>
  <c r="J16" i="117"/>
  <c r="J15" i="117"/>
  <c r="I40" i="117"/>
  <c r="I39" i="117"/>
  <c r="I38" i="117"/>
  <c r="I37" i="117"/>
  <c r="I36" i="117"/>
  <c r="I35" i="117"/>
  <c r="I34" i="117"/>
  <c r="I33" i="117"/>
  <c r="I32" i="117"/>
  <c r="I31" i="117"/>
  <c r="I30" i="117"/>
  <c r="I29" i="117"/>
  <c r="I28" i="117"/>
  <c r="I27" i="117"/>
  <c r="I26" i="117"/>
  <c r="I25" i="117"/>
  <c r="I24" i="117"/>
  <c r="I23" i="117"/>
  <c r="I22" i="117"/>
  <c r="I21" i="117"/>
  <c r="I20" i="117"/>
  <c r="I19" i="117"/>
  <c r="I18" i="117"/>
  <c r="I17" i="117"/>
  <c r="I16" i="117"/>
  <c r="I15" i="117"/>
  <c r="H39" i="117"/>
  <c r="H38" i="117"/>
  <c r="H37" i="117"/>
  <c r="H36" i="117"/>
  <c r="H35" i="117"/>
  <c r="H34" i="117"/>
  <c r="H33" i="117"/>
  <c r="H32" i="117"/>
  <c r="H31" i="117"/>
  <c r="H30" i="117"/>
  <c r="H29" i="117"/>
  <c r="H28" i="117"/>
  <c r="H27" i="117"/>
  <c r="H26" i="117"/>
  <c r="H25" i="117"/>
  <c r="H24" i="117"/>
  <c r="H23" i="117"/>
  <c r="H22" i="117"/>
  <c r="H21" i="117"/>
  <c r="H20" i="117"/>
  <c r="H19" i="117"/>
  <c r="H18" i="117"/>
  <c r="H17" i="117"/>
  <c r="H16" i="117"/>
  <c r="H15" i="117"/>
  <c r="C40" i="117"/>
  <c r="C39" i="117"/>
  <c r="C38" i="117"/>
  <c r="C37" i="117"/>
  <c r="C36" i="117"/>
  <c r="C35" i="117"/>
  <c r="C34" i="117"/>
  <c r="C33" i="117"/>
  <c r="C32" i="117"/>
  <c r="C31" i="117"/>
  <c r="C30" i="117"/>
  <c r="C29" i="117"/>
  <c r="C28" i="117"/>
  <c r="C27" i="117"/>
  <c r="C26" i="117"/>
  <c r="C25" i="117"/>
  <c r="C24" i="117"/>
  <c r="C23" i="117"/>
  <c r="C22" i="117"/>
  <c r="C21" i="117"/>
  <c r="C20" i="117"/>
  <c r="C19" i="117"/>
  <c r="C18" i="117"/>
  <c r="C17" i="117"/>
  <c r="C16" i="117"/>
  <c r="C15" i="117"/>
  <c r="C14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1" i="159"/>
  <c r="D11" i="157"/>
  <c r="I207" i="170"/>
  <c r="H207" i="170"/>
  <c r="G207" i="170"/>
  <c r="J207" i="170" s="1"/>
  <c r="J206" i="170"/>
  <c r="J205" i="170"/>
  <c r="J204" i="170"/>
  <c r="J203" i="170"/>
  <c r="J202" i="170"/>
  <c r="J201" i="170"/>
  <c r="J200" i="170"/>
  <c r="J199" i="170"/>
  <c r="J198" i="170"/>
  <c r="J197" i="170"/>
  <c r="J196" i="170"/>
  <c r="J195" i="170"/>
  <c r="J194" i="170"/>
  <c r="J193" i="170"/>
  <c r="J192" i="170"/>
  <c r="J191" i="170"/>
  <c r="J190" i="170"/>
  <c r="J189" i="170"/>
  <c r="J188" i="170"/>
  <c r="J187" i="170"/>
  <c r="J186" i="170"/>
  <c r="J185" i="170"/>
  <c r="J184" i="170"/>
  <c r="J183" i="170"/>
  <c r="J182" i="170"/>
  <c r="J181" i="170"/>
  <c r="J180" i="170"/>
  <c r="J179" i="170"/>
  <c r="J178" i="170"/>
  <c r="J177" i="170"/>
  <c r="J176" i="170"/>
  <c r="J175" i="170"/>
  <c r="J174" i="170"/>
  <c r="J173" i="170"/>
  <c r="J172" i="170"/>
  <c r="J171" i="170"/>
  <c r="J170" i="170"/>
  <c r="J169" i="170"/>
  <c r="J168" i="170"/>
  <c r="J167" i="170"/>
  <c r="J166" i="170"/>
  <c r="J165" i="170"/>
  <c r="J164" i="170"/>
  <c r="J163" i="170"/>
  <c r="J162" i="170"/>
  <c r="J161" i="170"/>
  <c r="J160" i="170"/>
  <c r="J159" i="170"/>
  <c r="J158" i="170"/>
  <c r="J157" i="170"/>
  <c r="J156" i="170"/>
  <c r="J155" i="170"/>
  <c r="J154" i="170"/>
  <c r="J153" i="170"/>
  <c r="J152" i="170"/>
  <c r="J151" i="170"/>
  <c r="J150" i="170"/>
  <c r="J149" i="170"/>
  <c r="J148" i="170"/>
  <c r="J147" i="170"/>
  <c r="J146" i="170"/>
  <c r="J145" i="170"/>
  <c r="J144" i="170"/>
  <c r="J143" i="170"/>
  <c r="J142" i="170"/>
  <c r="J141" i="170"/>
  <c r="J140" i="170"/>
  <c r="J139" i="170"/>
  <c r="J138" i="170"/>
  <c r="J137" i="170"/>
  <c r="J136" i="170"/>
  <c r="J135" i="170"/>
  <c r="J134" i="170"/>
  <c r="J133" i="170"/>
  <c r="J132" i="170"/>
  <c r="J131" i="170"/>
  <c r="J130" i="170"/>
  <c r="J129" i="170"/>
  <c r="J128" i="170"/>
  <c r="J127" i="170"/>
  <c r="J126" i="170"/>
  <c r="J125" i="170"/>
  <c r="J124" i="170"/>
  <c r="J123" i="170"/>
  <c r="J122" i="170"/>
  <c r="J121" i="170"/>
  <c r="J120" i="170"/>
  <c r="J119" i="170"/>
  <c r="J118" i="170"/>
  <c r="J117" i="170"/>
  <c r="J116" i="170"/>
  <c r="J115" i="170"/>
  <c r="J114" i="170"/>
  <c r="J113" i="170"/>
  <c r="J112" i="170"/>
  <c r="J111" i="170"/>
  <c r="J110" i="170"/>
  <c r="J109" i="170"/>
  <c r="J108" i="170"/>
  <c r="J107" i="170"/>
  <c r="J106" i="170"/>
  <c r="J105" i="170"/>
  <c r="J104" i="170"/>
  <c r="J103" i="170"/>
  <c r="J102" i="170"/>
  <c r="J101" i="170"/>
  <c r="J100" i="170"/>
  <c r="J99" i="170"/>
  <c r="J98" i="170"/>
  <c r="J97" i="170"/>
  <c r="J96" i="170"/>
  <c r="J95" i="170"/>
  <c r="J94" i="170"/>
  <c r="J93" i="170"/>
  <c r="J92" i="170"/>
  <c r="J91" i="170"/>
  <c r="J90" i="170"/>
  <c r="J89" i="170"/>
  <c r="J88" i="170"/>
  <c r="J87" i="170"/>
  <c r="J86" i="170"/>
  <c r="J85" i="170"/>
  <c r="J84" i="170"/>
  <c r="J83" i="170"/>
  <c r="J82" i="170"/>
  <c r="J81" i="170"/>
  <c r="J80" i="170"/>
  <c r="J79" i="170"/>
  <c r="J78" i="170"/>
  <c r="J77" i="170"/>
  <c r="J76" i="170"/>
  <c r="J75" i="170"/>
  <c r="J74" i="170"/>
  <c r="J73" i="170"/>
  <c r="J72" i="170"/>
  <c r="J71" i="170"/>
  <c r="J70" i="170"/>
  <c r="J69" i="170"/>
  <c r="J68" i="170"/>
  <c r="J67" i="170"/>
  <c r="J66" i="170"/>
  <c r="J65" i="170"/>
  <c r="J64" i="170"/>
  <c r="J63" i="170"/>
  <c r="J62" i="170"/>
  <c r="J61" i="170"/>
  <c r="J60" i="170"/>
  <c r="J59" i="170"/>
  <c r="J58" i="170"/>
  <c r="J57" i="170"/>
  <c r="J56" i="170"/>
  <c r="J55" i="170"/>
  <c r="J54" i="170"/>
  <c r="J53" i="170"/>
  <c r="J52" i="170"/>
  <c r="J51" i="170"/>
  <c r="J50" i="170"/>
  <c r="J49" i="170"/>
  <c r="J48" i="170"/>
  <c r="J47" i="170"/>
  <c r="J46" i="170"/>
  <c r="J45" i="170"/>
  <c r="J44" i="170"/>
  <c r="J43" i="170"/>
  <c r="J42" i="170"/>
  <c r="J41" i="170"/>
  <c r="J40" i="170"/>
  <c r="J39" i="170"/>
  <c r="J38" i="170"/>
  <c r="J37" i="170"/>
  <c r="J36" i="170"/>
  <c r="J35" i="170"/>
  <c r="J34" i="170"/>
  <c r="J33" i="170"/>
  <c r="J32" i="170"/>
  <c r="J31" i="170"/>
  <c r="J30" i="170"/>
  <c r="J29" i="170"/>
  <c r="J28" i="170"/>
  <c r="J27" i="170"/>
  <c r="J26" i="170"/>
  <c r="J25" i="170"/>
  <c r="J24" i="170"/>
  <c r="J23" i="170"/>
  <c r="J22" i="170"/>
  <c r="J21" i="170"/>
  <c r="J20" i="170"/>
  <c r="J19" i="170"/>
  <c r="J18" i="170"/>
  <c r="J17" i="170"/>
  <c r="J16" i="170"/>
  <c r="J15" i="170"/>
  <c r="J14" i="170"/>
  <c r="J13" i="170"/>
  <c r="J12" i="170"/>
  <c r="J11" i="170"/>
  <c r="J10" i="170"/>
  <c r="J9" i="170"/>
  <c r="J8" i="170"/>
  <c r="J7" i="170"/>
  <c r="H3" i="170"/>
  <c r="I2" i="170"/>
  <c r="H2" i="170"/>
  <c r="G2" i="170"/>
  <c r="J2" i="170" s="1"/>
  <c r="G18" i="169"/>
  <c r="G17" i="169"/>
  <c r="G16" i="169"/>
  <c r="G15" i="169"/>
  <c r="G14" i="169"/>
  <c r="G19" i="169" s="1"/>
  <c r="H40" i="117" s="1"/>
  <c r="N13" i="169"/>
  <c r="M13" i="169"/>
  <c r="O13" i="169" s="1"/>
  <c r="N11" i="169"/>
  <c r="M11" i="169"/>
  <c r="O11" i="169" s="1"/>
  <c r="N10" i="169"/>
  <c r="M10" i="169"/>
  <c r="O10" i="169" s="1"/>
  <c r="N9" i="169"/>
  <c r="M9" i="169"/>
  <c r="O9" i="169" s="1"/>
  <c r="N8" i="169"/>
  <c r="M8" i="169"/>
  <c r="O8" i="169" s="1"/>
  <c r="N7" i="169"/>
  <c r="M7" i="169"/>
  <c r="O7" i="169" s="1"/>
  <c r="N6" i="169"/>
  <c r="N15" i="169" s="1"/>
  <c r="G20" i="169" s="1"/>
  <c r="G21" i="169" s="1"/>
  <c r="M6" i="169"/>
  <c r="E5" i="169"/>
  <c r="B5" i="169"/>
  <c r="O3" i="169"/>
  <c r="N3" i="169"/>
  <c r="D11" i="169" s="1"/>
  <c r="M3" i="169"/>
  <c r="I207" i="168"/>
  <c r="H207" i="168"/>
  <c r="G207" i="168"/>
  <c r="J207" i="168" s="1"/>
  <c r="J206" i="168"/>
  <c r="J205" i="168"/>
  <c r="J204" i="168"/>
  <c r="J203" i="168"/>
  <c r="J202" i="168"/>
  <c r="J201" i="168"/>
  <c r="J200" i="168"/>
  <c r="J199" i="168"/>
  <c r="J198" i="168"/>
  <c r="J197" i="168"/>
  <c r="J196" i="168"/>
  <c r="J195" i="168"/>
  <c r="J194" i="168"/>
  <c r="J193" i="168"/>
  <c r="J192" i="168"/>
  <c r="J191" i="168"/>
  <c r="J190" i="168"/>
  <c r="J189" i="168"/>
  <c r="J188" i="168"/>
  <c r="J187" i="168"/>
  <c r="J186" i="168"/>
  <c r="J185" i="168"/>
  <c r="J184" i="168"/>
  <c r="J183" i="168"/>
  <c r="J182" i="168"/>
  <c r="J181" i="168"/>
  <c r="J180" i="168"/>
  <c r="J179" i="168"/>
  <c r="J178" i="168"/>
  <c r="J177" i="168"/>
  <c r="J176" i="168"/>
  <c r="J175" i="168"/>
  <c r="J174" i="168"/>
  <c r="J173" i="168"/>
  <c r="J172" i="168"/>
  <c r="J171" i="168"/>
  <c r="J170" i="168"/>
  <c r="J169" i="168"/>
  <c r="J168" i="168"/>
  <c r="J167" i="168"/>
  <c r="J166" i="168"/>
  <c r="J165" i="168"/>
  <c r="J164" i="168"/>
  <c r="J163" i="168"/>
  <c r="J162" i="168"/>
  <c r="J161" i="168"/>
  <c r="J160" i="168"/>
  <c r="J159" i="168"/>
  <c r="J158" i="168"/>
  <c r="J157" i="168"/>
  <c r="J156" i="168"/>
  <c r="J155" i="168"/>
  <c r="J154" i="168"/>
  <c r="J153" i="168"/>
  <c r="J152" i="168"/>
  <c r="J151" i="168"/>
  <c r="J150" i="168"/>
  <c r="J149" i="168"/>
  <c r="J148" i="168"/>
  <c r="J147" i="168"/>
  <c r="J146" i="168"/>
  <c r="J145" i="168"/>
  <c r="J144" i="168"/>
  <c r="J143" i="168"/>
  <c r="J142" i="168"/>
  <c r="J141" i="168"/>
  <c r="J140" i="168"/>
  <c r="J139" i="168"/>
  <c r="J138" i="168"/>
  <c r="J137" i="168"/>
  <c r="J136" i="168"/>
  <c r="J135" i="168"/>
  <c r="J134" i="168"/>
  <c r="J133" i="168"/>
  <c r="J132" i="168"/>
  <c r="J131" i="168"/>
  <c r="J130" i="168"/>
  <c r="J129" i="168"/>
  <c r="J128" i="168"/>
  <c r="J127" i="168"/>
  <c r="J126" i="168"/>
  <c r="J125" i="168"/>
  <c r="J124" i="168"/>
  <c r="J123" i="168"/>
  <c r="J122" i="168"/>
  <c r="J121" i="168"/>
  <c r="J120" i="168"/>
  <c r="J119" i="168"/>
  <c r="J118" i="168"/>
  <c r="J117" i="168"/>
  <c r="J116" i="168"/>
  <c r="J115" i="168"/>
  <c r="J114" i="168"/>
  <c r="J113" i="168"/>
  <c r="J112" i="168"/>
  <c r="J111" i="168"/>
  <c r="J110" i="168"/>
  <c r="J109" i="168"/>
  <c r="J108" i="168"/>
  <c r="J107" i="168"/>
  <c r="J106" i="168"/>
  <c r="J105" i="168"/>
  <c r="J104" i="168"/>
  <c r="J103" i="168"/>
  <c r="J102" i="168"/>
  <c r="J101" i="168"/>
  <c r="J100" i="168"/>
  <c r="J99" i="168"/>
  <c r="J98" i="168"/>
  <c r="J97" i="168"/>
  <c r="J96" i="168"/>
  <c r="J95" i="168"/>
  <c r="J94" i="168"/>
  <c r="J93" i="168"/>
  <c r="J92" i="168"/>
  <c r="J91" i="168"/>
  <c r="J90" i="168"/>
  <c r="J89" i="168"/>
  <c r="J88" i="168"/>
  <c r="J87" i="168"/>
  <c r="J86" i="168"/>
  <c r="J85" i="168"/>
  <c r="J84" i="168"/>
  <c r="J83" i="168"/>
  <c r="J82" i="168"/>
  <c r="J81" i="168"/>
  <c r="J80" i="168"/>
  <c r="J79" i="168"/>
  <c r="J78" i="168"/>
  <c r="J77" i="168"/>
  <c r="J76" i="168"/>
  <c r="J75" i="168"/>
  <c r="J74" i="168"/>
  <c r="J73" i="168"/>
  <c r="J72" i="168"/>
  <c r="J71" i="168"/>
  <c r="J70" i="168"/>
  <c r="J69" i="168"/>
  <c r="J68" i="168"/>
  <c r="J67" i="168"/>
  <c r="J66" i="168"/>
  <c r="J65" i="168"/>
  <c r="J64" i="168"/>
  <c r="J63" i="168"/>
  <c r="J62" i="168"/>
  <c r="J61" i="168"/>
  <c r="J60" i="168"/>
  <c r="J59" i="168"/>
  <c r="J58" i="168"/>
  <c r="J57" i="168"/>
  <c r="J56" i="168"/>
  <c r="J55" i="168"/>
  <c r="J54" i="168"/>
  <c r="J53" i="168"/>
  <c r="J52" i="168"/>
  <c r="J51" i="168"/>
  <c r="J50" i="168"/>
  <c r="J49" i="168"/>
  <c r="J48" i="168"/>
  <c r="J47" i="168"/>
  <c r="J46" i="168"/>
  <c r="J45" i="168"/>
  <c r="J44" i="168"/>
  <c r="J43" i="168"/>
  <c r="J42" i="168"/>
  <c r="J41" i="168"/>
  <c r="J40" i="168"/>
  <c r="J39" i="168"/>
  <c r="J38" i="168"/>
  <c r="J37" i="168"/>
  <c r="J36" i="168"/>
  <c r="J35" i="168"/>
  <c r="J34" i="168"/>
  <c r="J33" i="168"/>
  <c r="J32" i="168"/>
  <c r="J31" i="168"/>
  <c r="J30" i="168"/>
  <c r="J29" i="168"/>
  <c r="J28" i="168"/>
  <c r="J27" i="168"/>
  <c r="J26" i="168"/>
  <c r="J25" i="168"/>
  <c r="J24" i="168"/>
  <c r="J23" i="168"/>
  <c r="J22" i="168"/>
  <c r="J21" i="168"/>
  <c r="J20" i="168"/>
  <c r="J19" i="168"/>
  <c r="J18" i="168"/>
  <c r="J17" i="168"/>
  <c r="J16" i="168"/>
  <c r="J15" i="168"/>
  <c r="J14" i="168"/>
  <c r="J13" i="168"/>
  <c r="J12" i="168"/>
  <c r="J11" i="168"/>
  <c r="J10" i="168"/>
  <c r="J9" i="168"/>
  <c r="J8" i="168"/>
  <c r="J7" i="168"/>
  <c r="H3" i="168"/>
  <c r="I2" i="168"/>
  <c r="H2" i="168"/>
  <c r="G2" i="168"/>
  <c r="J2" i="168" s="1"/>
  <c r="G18" i="167"/>
  <c r="G17" i="167"/>
  <c r="G16" i="167"/>
  <c r="G15" i="167"/>
  <c r="G14" i="167"/>
  <c r="G19" i="167" s="1"/>
  <c r="N13" i="167"/>
  <c r="M13" i="167"/>
  <c r="O13" i="167" s="1"/>
  <c r="N11" i="167"/>
  <c r="M11" i="167"/>
  <c r="O11" i="167" s="1"/>
  <c r="N10" i="167"/>
  <c r="M10" i="167"/>
  <c r="O10" i="167" s="1"/>
  <c r="N9" i="167"/>
  <c r="M9" i="167"/>
  <c r="O9" i="167" s="1"/>
  <c r="N8" i="167"/>
  <c r="M8" i="167"/>
  <c r="O8" i="167" s="1"/>
  <c r="N7" i="167"/>
  <c r="M7" i="167"/>
  <c r="O7" i="167" s="1"/>
  <c r="N6" i="167"/>
  <c r="N15" i="167" s="1"/>
  <c r="G20" i="167" s="1"/>
  <c r="G21" i="167" s="1"/>
  <c r="M6" i="167"/>
  <c r="E5" i="167"/>
  <c r="B5" i="167"/>
  <c r="O3" i="167"/>
  <c r="N3" i="167"/>
  <c r="D11" i="167" s="1"/>
  <c r="M3" i="167"/>
  <c r="I207" i="166"/>
  <c r="H207" i="166"/>
  <c r="G207" i="166"/>
  <c r="J207" i="166" s="1"/>
  <c r="J206" i="166"/>
  <c r="J205" i="166"/>
  <c r="J204" i="166"/>
  <c r="J203" i="166"/>
  <c r="J202" i="166"/>
  <c r="J201" i="166"/>
  <c r="J200" i="166"/>
  <c r="J199" i="166"/>
  <c r="J198" i="166"/>
  <c r="J197" i="166"/>
  <c r="J196" i="166"/>
  <c r="J195" i="166"/>
  <c r="J194" i="166"/>
  <c r="J193" i="166"/>
  <c r="J192" i="166"/>
  <c r="J191" i="166"/>
  <c r="J190" i="166"/>
  <c r="J189" i="166"/>
  <c r="J188" i="166"/>
  <c r="J187" i="166"/>
  <c r="J186" i="166"/>
  <c r="J185" i="166"/>
  <c r="J184" i="166"/>
  <c r="J183" i="166"/>
  <c r="J182" i="166"/>
  <c r="J181" i="166"/>
  <c r="J180" i="166"/>
  <c r="J179" i="166"/>
  <c r="J178" i="166"/>
  <c r="J177" i="166"/>
  <c r="J176" i="166"/>
  <c r="J175" i="166"/>
  <c r="J174" i="166"/>
  <c r="J173" i="166"/>
  <c r="J172" i="166"/>
  <c r="J171" i="166"/>
  <c r="J170" i="166"/>
  <c r="J169" i="166"/>
  <c r="J168" i="166"/>
  <c r="J167" i="166"/>
  <c r="J166" i="166"/>
  <c r="J165" i="166"/>
  <c r="J164" i="166"/>
  <c r="J163" i="166"/>
  <c r="J162" i="166"/>
  <c r="J161" i="166"/>
  <c r="J160" i="166"/>
  <c r="J159" i="166"/>
  <c r="J158" i="166"/>
  <c r="J157" i="166"/>
  <c r="J156" i="166"/>
  <c r="J155" i="166"/>
  <c r="J154" i="166"/>
  <c r="J153" i="166"/>
  <c r="J152" i="166"/>
  <c r="J151" i="166"/>
  <c r="J150" i="166"/>
  <c r="J149" i="166"/>
  <c r="J148" i="166"/>
  <c r="J147" i="166"/>
  <c r="J146" i="166"/>
  <c r="J145" i="166"/>
  <c r="J144" i="166"/>
  <c r="J143" i="166"/>
  <c r="J142" i="166"/>
  <c r="J141" i="166"/>
  <c r="J140" i="166"/>
  <c r="J139" i="166"/>
  <c r="J138" i="166"/>
  <c r="J137" i="166"/>
  <c r="J136" i="166"/>
  <c r="J135" i="166"/>
  <c r="J134" i="166"/>
  <c r="J133" i="166"/>
  <c r="J132" i="166"/>
  <c r="J131" i="166"/>
  <c r="J130" i="166"/>
  <c r="J129" i="166"/>
  <c r="J128" i="166"/>
  <c r="J127" i="166"/>
  <c r="J126" i="166"/>
  <c r="J125" i="166"/>
  <c r="J124" i="166"/>
  <c r="J123" i="166"/>
  <c r="J122" i="166"/>
  <c r="J121" i="166"/>
  <c r="J120" i="166"/>
  <c r="J119" i="166"/>
  <c r="J118" i="166"/>
  <c r="J117" i="166"/>
  <c r="J116" i="166"/>
  <c r="J115" i="166"/>
  <c r="J114" i="166"/>
  <c r="J113" i="166"/>
  <c r="J112" i="166"/>
  <c r="J111" i="166"/>
  <c r="J110" i="166"/>
  <c r="J109" i="166"/>
  <c r="J108" i="166"/>
  <c r="J107" i="166"/>
  <c r="J106" i="166"/>
  <c r="J105" i="166"/>
  <c r="J104" i="166"/>
  <c r="J103" i="166"/>
  <c r="J102" i="166"/>
  <c r="J101" i="166"/>
  <c r="J100" i="166"/>
  <c r="J99" i="166"/>
  <c r="J98" i="166"/>
  <c r="J97" i="166"/>
  <c r="J96" i="166"/>
  <c r="J95" i="166"/>
  <c r="J94" i="166"/>
  <c r="J93" i="166"/>
  <c r="J92" i="166"/>
  <c r="J91" i="166"/>
  <c r="J90" i="166"/>
  <c r="J89" i="166"/>
  <c r="J88" i="166"/>
  <c r="J87" i="166"/>
  <c r="J86" i="166"/>
  <c r="J85" i="166"/>
  <c r="J84" i="166"/>
  <c r="J83" i="166"/>
  <c r="J82" i="166"/>
  <c r="J81" i="166"/>
  <c r="J80" i="166"/>
  <c r="J79" i="166"/>
  <c r="J78" i="166"/>
  <c r="J77" i="166"/>
  <c r="J76" i="166"/>
  <c r="J75" i="166"/>
  <c r="J74" i="166"/>
  <c r="J73" i="166"/>
  <c r="J72" i="166"/>
  <c r="J71" i="166"/>
  <c r="J70" i="166"/>
  <c r="J69" i="166"/>
  <c r="J68" i="166"/>
  <c r="J67" i="166"/>
  <c r="J66" i="166"/>
  <c r="J65" i="166"/>
  <c r="J64" i="166"/>
  <c r="J63" i="166"/>
  <c r="J62" i="166"/>
  <c r="J61" i="166"/>
  <c r="J60" i="166"/>
  <c r="J59" i="166"/>
  <c r="J58" i="166"/>
  <c r="J57" i="166"/>
  <c r="J56" i="166"/>
  <c r="J55" i="166"/>
  <c r="J54" i="166"/>
  <c r="J53" i="166"/>
  <c r="J52" i="166"/>
  <c r="J51" i="166"/>
  <c r="J50" i="166"/>
  <c r="J49" i="166"/>
  <c r="J48" i="166"/>
  <c r="J47" i="166"/>
  <c r="J46" i="166"/>
  <c r="J45" i="166"/>
  <c r="J44" i="166"/>
  <c r="J43" i="166"/>
  <c r="J42" i="166"/>
  <c r="J41" i="166"/>
  <c r="J40" i="166"/>
  <c r="J39" i="166"/>
  <c r="J38" i="166"/>
  <c r="J37" i="166"/>
  <c r="J36" i="166"/>
  <c r="J35" i="166"/>
  <c r="J34" i="166"/>
  <c r="J33" i="166"/>
  <c r="J32" i="166"/>
  <c r="J31" i="166"/>
  <c r="J30" i="166"/>
  <c r="J29" i="166"/>
  <c r="J28" i="166"/>
  <c r="J27" i="166"/>
  <c r="J26" i="166"/>
  <c r="J25" i="166"/>
  <c r="J24" i="166"/>
  <c r="J23" i="166"/>
  <c r="J22" i="166"/>
  <c r="J21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H3" i="166"/>
  <c r="I2" i="166"/>
  <c r="H2" i="166"/>
  <c r="G2" i="166"/>
  <c r="J2" i="166" s="1"/>
  <c r="G18" i="165"/>
  <c r="G17" i="165"/>
  <c r="G16" i="165"/>
  <c r="G15" i="165"/>
  <c r="G14" i="165"/>
  <c r="G19" i="165" s="1"/>
  <c r="N13" i="165"/>
  <c r="M13" i="165"/>
  <c r="O13" i="165" s="1"/>
  <c r="N11" i="165"/>
  <c r="M11" i="165"/>
  <c r="O11" i="165" s="1"/>
  <c r="N10" i="165"/>
  <c r="M10" i="165"/>
  <c r="O10" i="165" s="1"/>
  <c r="N9" i="165"/>
  <c r="M9" i="165"/>
  <c r="O9" i="165" s="1"/>
  <c r="N8" i="165"/>
  <c r="M8" i="165"/>
  <c r="O8" i="165" s="1"/>
  <c r="N7" i="165"/>
  <c r="M7" i="165"/>
  <c r="O7" i="165" s="1"/>
  <c r="N6" i="165"/>
  <c r="N15" i="165" s="1"/>
  <c r="G20" i="165" s="1"/>
  <c r="G21" i="165" s="1"/>
  <c r="M6" i="165"/>
  <c r="E5" i="165"/>
  <c r="B5" i="165"/>
  <c r="O3" i="165"/>
  <c r="N3" i="165"/>
  <c r="D11" i="165" s="1"/>
  <c r="M3" i="165"/>
  <c r="I207" i="164"/>
  <c r="H207" i="164"/>
  <c r="G207" i="164"/>
  <c r="J207" i="164" s="1"/>
  <c r="J206" i="164"/>
  <c r="J205" i="164"/>
  <c r="J204" i="164"/>
  <c r="J203" i="164"/>
  <c r="J202" i="164"/>
  <c r="J201" i="164"/>
  <c r="J200" i="164"/>
  <c r="J199" i="164"/>
  <c r="J198" i="164"/>
  <c r="J197" i="164"/>
  <c r="J196" i="164"/>
  <c r="J195" i="164"/>
  <c r="J194" i="164"/>
  <c r="J193" i="164"/>
  <c r="J192" i="164"/>
  <c r="J191" i="164"/>
  <c r="J190" i="164"/>
  <c r="J189" i="164"/>
  <c r="J188" i="164"/>
  <c r="J187" i="164"/>
  <c r="J186" i="164"/>
  <c r="J185" i="164"/>
  <c r="J184" i="164"/>
  <c r="J183" i="164"/>
  <c r="J182" i="164"/>
  <c r="J181" i="164"/>
  <c r="J180" i="164"/>
  <c r="J179" i="164"/>
  <c r="J178" i="164"/>
  <c r="J177" i="164"/>
  <c r="J176" i="164"/>
  <c r="J175" i="164"/>
  <c r="J174" i="164"/>
  <c r="J173" i="164"/>
  <c r="J172" i="164"/>
  <c r="J171" i="164"/>
  <c r="J170" i="164"/>
  <c r="J169" i="164"/>
  <c r="J168" i="164"/>
  <c r="J167" i="164"/>
  <c r="J166" i="164"/>
  <c r="J165" i="164"/>
  <c r="J164" i="164"/>
  <c r="J163" i="164"/>
  <c r="J162" i="164"/>
  <c r="J161" i="164"/>
  <c r="J160" i="164"/>
  <c r="J159" i="164"/>
  <c r="J158" i="164"/>
  <c r="J157" i="164"/>
  <c r="J156" i="164"/>
  <c r="J155" i="164"/>
  <c r="J154" i="164"/>
  <c r="J153" i="164"/>
  <c r="J152" i="164"/>
  <c r="J151" i="164"/>
  <c r="J150" i="164"/>
  <c r="J149" i="164"/>
  <c r="J148" i="164"/>
  <c r="J147" i="164"/>
  <c r="J146" i="164"/>
  <c r="J145" i="164"/>
  <c r="J144" i="164"/>
  <c r="J143" i="164"/>
  <c r="J142" i="164"/>
  <c r="J141" i="164"/>
  <c r="J140" i="164"/>
  <c r="J139" i="164"/>
  <c r="J138" i="164"/>
  <c r="J137" i="164"/>
  <c r="J136" i="164"/>
  <c r="J135" i="164"/>
  <c r="J134" i="164"/>
  <c r="J133" i="164"/>
  <c r="J132" i="164"/>
  <c r="J131" i="164"/>
  <c r="J130" i="164"/>
  <c r="J129" i="164"/>
  <c r="J128" i="164"/>
  <c r="J127" i="164"/>
  <c r="J126" i="164"/>
  <c r="J125" i="164"/>
  <c r="J124" i="164"/>
  <c r="J123" i="164"/>
  <c r="J122" i="164"/>
  <c r="J121" i="164"/>
  <c r="J120" i="164"/>
  <c r="J119" i="164"/>
  <c r="J118" i="164"/>
  <c r="J117" i="164"/>
  <c r="J116" i="164"/>
  <c r="J115" i="164"/>
  <c r="J114" i="164"/>
  <c r="J113" i="164"/>
  <c r="J112" i="164"/>
  <c r="J111" i="164"/>
  <c r="J110" i="164"/>
  <c r="J109" i="164"/>
  <c r="J108" i="164"/>
  <c r="J107" i="164"/>
  <c r="J106" i="164"/>
  <c r="J105" i="164"/>
  <c r="J104" i="164"/>
  <c r="J103" i="164"/>
  <c r="J102" i="164"/>
  <c r="J101" i="164"/>
  <c r="J100" i="164"/>
  <c r="J99" i="164"/>
  <c r="J98" i="164"/>
  <c r="J97" i="164"/>
  <c r="J96" i="164"/>
  <c r="J95" i="164"/>
  <c r="J94" i="164"/>
  <c r="J93" i="164"/>
  <c r="J92" i="164"/>
  <c r="J91" i="164"/>
  <c r="J90" i="164"/>
  <c r="J89" i="164"/>
  <c r="J88" i="164"/>
  <c r="J87" i="164"/>
  <c r="J86" i="164"/>
  <c r="J85" i="164"/>
  <c r="J84" i="164"/>
  <c r="J83" i="164"/>
  <c r="J82" i="164"/>
  <c r="J81" i="164"/>
  <c r="J80" i="164"/>
  <c r="J79" i="164"/>
  <c r="J78" i="164"/>
  <c r="J77" i="164"/>
  <c r="J76" i="164"/>
  <c r="J75" i="164"/>
  <c r="J74" i="164"/>
  <c r="J73" i="164"/>
  <c r="J72" i="164"/>
  <c r="J71" i="164"/>
  <c r="J70" i="164"/>
  <c r="J69" i="164"/>
  <c r="J68" i="164"/>
  <c r="J67" i="164"/>
  <c r="J66" i="164"/>
  <c r="J65" i="164"/>
  <c r="J64" i="164"/>
  <c r="J63" i="164"/>
  <c r="J62" i="164"/>
  <c r="J61" i="164"/>
  <c r="J60" i="164"/>
  <c r="J59" i="164"/>
  <c r="J58" i="164"/>
  <c r="J57" i="164"/>
  <c r="J56" i="164"/>
  <c r="J55" i="164"/>
  <c r="J54" i="164"/>
  <c r="J53" i="164"/>
  <c r="J52" i="164"/>
  <c r="J51" i="164"/>
  <c r="J50" i="164"/>
  <c r="J49" i="164"/>
  <c r="J48" i="164"/>
  <c r="J47" i="164"/>
  <c r="J46" i="164"/>
  <c r="J45" i="164"/>
  <c r="J44" i="164"/>
  <c r="J43" i="164"/>
  <c r="J42" i="164"/>
  <c r="J41" i="164"/>
  <c r="J40" i="164"/>
  <c r="J39" i="164"/>
  <c r="J38" i="164"/>
  <c r="J37" i="164"/>
  <c r="J36" i="164"/>
  <c r="J35" i="164"/>
  <c r="J34" i="164"/>
  <c r="J33" i="164"/>
  <c r="J32" i="164"/>
  <c r="J31" i="164"/>
  <c r="J30" i="164"/>
  <c r="J29" i="164"/>
  <c r="J28" i="164"/>
  <c r="J27" i="164"/>
  <c r="J26" i="164"/>
  <c r="J25" i="164"/>
  <c r="J24" i="164"/>
  <c r="J23" i="164"/>
  <c r="J22" i="164"/>
  <c r="J21" i="164"/>
  <c r="J20" i="164"/>
  <c r="J19" i="164"/>
  <c r="J18" i="164"/>
  <c r="J17" i="164"/>
  <c r="J16" i="164"/>
  <c r="J15" i="164"/>
  <c r="J14" i="164"/>
  <c r="J13" i="164"/>
  <c r="J12" i="164"/>
  <c r="J11" i="164"/>
  <c r="J10" i="164"/>
  <c r="J9" i="164"/>
  <c r="J8" i="164"/>
  <c r="J7" i="164"/>
  <c r="H3" i="164"/>
  <c r="I2" i="164"/>
  <c r="H2" i="164"/>
  <c r="G2" i="164"/>
  <c r="J2" i="164" s="1"/>
  <c r="G18" i="163"/>
  <c r="G17" i="163"/>
  <c r="G16" i="163"/>
  <c r="G15" i="163"/>
  <c r="G14" i="163"/>
  <c r="G19" i="163" s="1"/>
  <c r="N13" i="163"/>
  <c r="M13" i="163"/>
  <c r="O13" i="163" s="1"/>
  <c r="N11" i="163"/>
  <c r="M11" i="163"/>
  <c r="O11" i="163" s="1"/>
  <c r="N10" i="163"/>
  <c r="M10" i="163"/>
  <c r="O10" i="163" s="1"/>
  <c r="N9" i="163"/>
  <c r="M9" i="163"/>
  <c r="O9" i="163" s="1"/>
  <c r="N8" i="163"/>
  <c r="M8" i="163"/>
  <c r="O8" i="163" s="1"/>
  <c r="N7" i="163"/>
  <c r="M7" i="163"/>
  <c r="O7" i="163" s="1"/>
  <c r="N6" i="163"/>
  <c r="N15" i="163" s="1"/>
  <c r="G20" i="163" s="1"/>
  <c r="G21" i="163" s="1"/>
  <c r="M6" i="163"/>
  <c r="E5" i="163"/>
  <c r="B5" i="163"/>
  <c r="O3" i="163"/>
  <c r="N3" i="163"/>
  <c r="D11" i="163" s="1"/>
  <c r="M3" i="163"/>
  <c r="I207" i="162"/>
  <c r="H207" i="162"/>
  <c r="G207" i="162"/>
  <c r="J207" i="162" s="1"/>
  <c r="J206" i="162"/>
  <c r="J205" i="162"/>
  <c r="J204" i="162"/>
  <c r="J203" i="162"/>
  <c r="J202" i="162"/>
  <c r="J201" i="162"/>
  <c r="J200" i="162"/>
  <c r="J199" i="162"/>
  <c r="J198" i="162"/>
  <c r="J197" i="162"/>
  <c r="J196" i="162"/>
  <c r="J195" i="162"/>
  <c r="J194" i="162"/>
  <c r="J193" i="162"/>
  <c r="J192" i="162"/>
  <c r="J191" i="162"/>
  <c r="J190" i="162"/>
  <c r="J189" i="162"/>
  <c r="J188" i="162"/>
  <c r="J187" i="162"/>
  <c r="J186" i="162"/>
  <c r="J185" i="162"/>
  <c r="J184" i="162"/>
  <c r="J183" i="162"/>
  <c r="J182" i="162"/>
  <c r="J181" i="162"/>
  <c r="J180" i="162"/>
  <c r="J179" i="162"/>
  <c r="J178" i="162"/>
  <c r="J177" i="162"/>
  <c r="J176" i="162"/>
  <c r="J175" i="162"/>
  <c r="J174" i="162"/>
  <c r="J173" i="162"/>
  <c r="J172" i="162"/>
  <c r="J171" i="162"/>
  <c r="J170" i="162"/>
  <c r="J169" i="162"/>
  <c r="J168" i="162"/>
  <c r="J167" i="162"/>
  <c r="J166" i="162"/>
  <c r="J165" i="162"/>
  <c r="J164" i="162"/>
  <c r="J163" i="162"/>
  <c r="J162" i="162"/>
  <c r="J161" i="162"/>
  <c r="J160" i="162"/>
  <c r="J159" i="162"/>
  <c r="J158" i="162"/>
  <c r="J157" i="162"/>
  <c r="J156" i="162"/>
  <c r="J155" i="162"/>
  <c r="J154" i="162"/>
  <c r="J153" i="162"/>
  <c r="J152" i="162"/>
  <c r="J151" i="162"/>
  <c r="J150" i="162"/>
  <c r="J149" i="162"/>
  <c r="J148" i="162"/>
  <c r="J147" i="162"/>
  <c r="J146" i="162"/>
  <c r="J145" i="162"/>
  <c r="J144" i="162"/>
  <c r="J143" i="162"/>
  <c r="J142" i="162"/>
  <c r="J141" i="162"/>
  <c r="J140" i="162"/>
  <c r="J139" i="162"/>
  <c r="J138" i="162"/>
  <c r="J137" i="162"/>
  <c r="J136" i="162"/>
  <c r="J135" i="162"/>
  <c r="J134" i="162"/>
  <c r="J133" i="162"/>
  <c r="J132" i="162"/>
  <c r="J131" i="162"/>
  <c r="J130" i="162"/>
  <c r="J129" i="162"/>
  <c r="J128" i="162"/>
  <c r="J127" i="162"/>
  <c r="J126" i="162"/>
  <c r="J125" i="162"/>
  <c r="J124" i="162"/>
  <c r="J123" i="162"/>
  <c r="J122" i="162"/>
  <c r="J121" i="162"/>
  <c r="J120" i="162"/>
  <c r="J119" i="162"/>
  <c r="J118" i="162"/>
  <c r="J117" i="162"/>
  <c r="J116" i="162"/>
  <c r="J115" i="162"/>
  <c r="J114" i="162"/>
  <c r="J113" i="162"/>
  <c r="J112" i="162"/>
  <c r="J111" i="162"/>
  <c r="J110" i="162"/>
  <c r="J109" i="162"/>
  <c r="J108" i="162"/>
  <c r="J107" i="162"/>
  <c r="J106" i="162"/>
  <c r="J105" i="162"/>
  <c r="J104" i="162"/>
  <c r="J103" i="162"/>
  <c r="J102" i="162"/>
  <c r="J101" i="162"/>
  <c r="J100" i="162"/>
  <c r="J99" i="162"/>
  <c r="J98" i="162"/>
  <c r="J97" i="162"/>
  <c r="J96" i="162"/>
  <c r="J95" i="162"/>
  <c r="J94" i="162"/>
  <c r="J93" i="162"/>
  <c r="J92" i="162"/>
  <c r="J91" i="162"/>
  <c r="J90" i="162"/>
  <c r="J89" i="162"/>
  <c r="J88" i="162"/>
  <c r="J87" i="162"/>
  <c r="J86" i="162"/>
  <c r="J85" i="162"/>
  <c r="J84" i="162"/>
  <c r="J83" i="162"/>
  <c r="J82" i="162"/>
  <c r="J81" i="162"/>
  <c r="J80" i="162"/>
  <c r="J79" i="162"/>
  <c r="J78" i="162"/>
  <c r="J77" i="162"/>
  <c r="J76" i="162"/>
  <c r="J75" i="162"/>
  <c r="J74" i="162"/>
  <c r="J73" i="162"/>
  <c r="J72" i="162"/>
  <c r="J71" i="162"/>
  <c r="J70" i="162"/>
  <c r="J69" i="162"/>
  <c r="J68" i="162"/>
  <c r="J67" i="162"/>
  <c r="J66" i="162"/>
  <c r="J65" i="162"/>
  <c r="J64" i="162"/>
  <c r="J63" i="162"/>
  <c r="J62" i="162"/>
  <c r="J61" i="162"/>
  <c r="J60" i="162"/>
  <c r="J59" i="162"/>
  <c r="J58" i="162"/>
  <c r="J57" i="162"/>
  <c r="J56" i="162"/>
  <c r="J55" i="162"/>
  <c r="J54" i="162"/>
  <c r="J53" i="162"/>
  <c r="J52" i="162"/>
  <c r="J51" i="162"/>
  <c r="J50" i="162"/>
  <c r="J49" i="162"/>
  <c r="J48" i="162"/>
  <c r="J47" i="162"/>
  <c r="J46" i="162"/>
  <c r="J45" i="162"/>
  <c r="J44" i="162"/>
  <c r="J43" i="162"/>
  <c r="J42" i="162"/>
  <c r="J41" i="162"/>
  <c r="J40" i="162"/>
  <c r="J39" i="162"/>
  <c r="J38" i="162"/>
  <c r="J37" i="162"/>
  <c r="J36" i="162"/>
  <c r="J35" i="162"/>
  <c r="J34" i="162"/>
  <c r="J33" i="162"/>
  <c r="J32" i="162"/>
  <c r="J31" i="162"/>
  <c r="J30" i="162"/>
  <c r="J29" i="162"/>
  <c r="J28" i="162"/>
  <c r="J27" i="162"/>
  <c r="J26" i="162"/>
  <c r="J25" i="162"/>
  <c r="J24" i="162"/>
  <c r="J23" i="162"/>
  <c r="J22" i="162"/>
  <c r="J21" i="162"/>
  <c r="J20" i="162"/>
  <c r="J19" i="162"/>
  <c r="J18" i="162"/>
  <c r="J17" i="162"/>
  <c r="J16" i="162"/>
  <c r="J15" i="162"/>
  <c r="J14" i="162"/>
  <c r="J13" i="162"/>
  <c r="J12" i="162"/>
  <c r="J11" i="162"/>
  <c r="J10" i="162"/>
  <c r="J9" i="162"/>
  <c r="J8" i="162"/>
  <c r="J7" i="162"/>
  <c r="H3" i="162"/>
  <c r="I2" i="162"/>
  <c r="H2" i="162"/>
  <c r="G2" i="162"/>
  <c r="J2" i="162" s="1"/>
  <c r="G18" i="161"/>
  <c r="G17" i="161"/>
  <c r="G16" i="161"/>
  <c r="G15" i="161"/>
  <c r="G14" i="161"/>
  <c r="G19" i="161" s="1"/>
  <c r="N13" i="161"/>
  <c r="M13" i="161"/>
  <c r="O13" i="161" s="1"/>
  <c r="N11" i="161"/>
  <c r="M11" i="161"/>
  <c r="O11" i="161" s="1"/>
  <c r="N10" i="161"/>
  <c r="M10" i="161"/>
  <c r="O10" i="161" s="1"/>
  <c r="N9" i="161"/>
  <c r="M9" i="161"/>
  <c r="O9" i="161" s="1"/>
  <c r="N8" i="161"/>
  <c r="M8" i="161"/>
  <c r="O8" i="161" s="1"/>
  <c r="N7" i="161"/>
  <c r="M7" i="161"/>
  <c r="O7" i="161" s="1"/>
  <c r="N6" i="161"/>
  <c r="N15" i="161" s="1"/>
  <c r="G20" i="161" s="1"/>
  <c r="G21" i="161" s="1"/>
  <c r="M6" i="161"/>
  <c r="E5" i="161"/>
  <c r="B5" i="161"/>
  <c r="O3" i="161"/>
  <c r="N3" i="161"/>
  <c r="D11" i="161" s="1"/>
  <c r="M3" i="161"/>
  <c r="I207" i="160"/>
  <c r="H207" i="160"/>
  <c r="G207" i="160"/>
  <c r="J207" i="160" s="1"/>
  <c r="J206" i="160"/>
  <c r="J205" i="160"/>
  <c r="J204" i="160"/>
  <c r="J203" i="160"/>
  <c r="J202" i="160"/>
  <c r="J201" i="160"/>
  <c r="J200" i="160"/>
  <c r="J199" i="160"/>
  <c r="J198" i="160"/>
  <c r="J197" i="160"/>
  <c r="J196" i="160"/>
  <c r="J195" i="160"/>
  <c r="J194" i="160"/>
  <c r="J193" i="160"/>
  <c r="J192" i="160"/>
  <c r="J191" i="160"/>
  <c r="J190" i="160"/>
  <c r="J189" i="160"/>
  <c r="J188" i="160"/>
  <c r="J187" i="160"/>
  <c r="J186" i="160"/>
  <c r="J185" i="160"/>
  <c r="J184" i="160"/>
  <c r="J183" i="160"/>
  <c r="J182" i="160"/>
  <c r="J181" i="160"/>
  <c r="J180" i="160"/>
  <c r="J179" i="160"/>
  <c r="J178" i="160"/>
  <c r="J177" i="160"/>
  <c r="J176" i="160"/>
  <c r="J175" i="160"/>
  <c r="J174" i="160"/>
  <c r="J173" i="160"/>
  <c r="J172" i="160"/>
  <c r="J171" i="160"/>
  <c r="J170" i="160"/>
  <c r="J169" i="160"/>
  <c r="J168" i="160"/>
  <c r="J167" i="160"/>
  <c r="J166" i="160"/>
  <c r="J165" i="160"/>
  <c r="J164" i="160"/>
  <c r="J163" i="160"/>
  <c r="J162" i="160"/>
  <c r="J161" i="160"/>
  <c r="J160" i="160"/>
  <c r="J159" i="160"/>
  <c r="J158" i="160"/>
  <c r="J157" i="160"/>
  <c r="J156" i="160"/>
  <c r="J155" i="160"/>
  <c r="J154" i="160"/>
  <c r="J153" i="160"/>
  <c r="J152" i="160"/>
  <c r="J151" i="160"/>
  <c r="J150" i="160"/>
  <c r="J149" i="160"/>
  <c r="J148" i="160"/>
  <c r="J147" i="160"/>
  <c r="J146" i="160"/>
  <c r="J145" i="160"/>
  <c r="J144" i="160"/>
  <c r="J143" i="160"/>
  <c r="J142" i="160"/>
  <c r="J141" i="160"/>
  <c r="J140" i="160"/>
  <c r="J139" i="160"/>
  <c r="J138" i="160"/>
  <c r="J137" i="160"/>
  <c r="J136" i="160"/>
  <c r="J135" i="160"/>
  <c r="J134" i="160"/>
  <c r="J133" i="160"/>
  <c r="J132" i="160"/>
  <c r="J131" i="160"/>
  <c r="J130" i="160"/>
  <c r="J129" i="160"/>
  <c r="J128" i="160"/>
  <c r="J127" i="160"/>
  <c r="J126" i="160"/>
  <c r="J125" i="160"/>
  <c r="J124" i="160"/>
  <c r="J123" i="160"/>
  <c r="J122" i="160"/>
  <c r="J121" i="160"/>
  <c r="J120" i="160"/>
  <c r="J119" i="160"/>
  <c r="J118" i="160"/>
  <c r="J117" i="160"/>
  <c r="J116" i="160"/>
  <c r="J115" i="160"/>
  <c r="J114" i="160"/>
  <c r="J113" i="160"/>
  <c r="J112" i="160"/>
  <c r="J111" i="160"/>
  <c r="J110" i="160"/>
  <c r="J109" i="160"/>
  <c r="J108" i="160"/>
  <c r="J107" i="160"/>
  <c r="J106" i="160"/>
  <c r="J105" i="160"/>
  <c r="J104" i="160"/>
  <c r="J103" i="160"/>
  <c r="J102" i="160"/>
  <c r="J101" i="160"/>
  <c r="J100" i="160"/>
  <c r="J99" i="160"/>
  <c r="J98" i="160"/>
  <c r="J97" i="160"/>
  <c r="J96" i="160"/>
  <c r="J95" i="160"/>
  <c r="J94" i="160"/>
  <c r="J93" i="160"/>
  <c r="J92" i="160"/>
  <c r="J91" i="160"/>
  <c r="J90" i="160"/>
  <c r="J89" i="160"/>
  <c r="J88" i="160"/>
  <c r="J87" i="160"/>
  <c r="J86" i="160"/>
  <c r="J85" i="160"/>
  <c r="J84" i="160"/>
  <c r="J83" i="160"/>
  <c r="J82" i="160"/>
  <c r="J81" i="160"/>
  <c r="J80" i="160"/>
  <c r="J79" i="160"/>
  <c r="J78" i="160"/>
  <c r="J77" i="160"/>
  <c r="J76" i="160"/>
  <c r="J75" i="160"/>
  <c r="J74" i="160"/>
  <c r="J73" i="160"/>
  <c r="J72" i="160"/>
  <c r="J71" i="160"/>
  <c r="J70" i="160"/>
  <c r="J69" i="160"/>
  <c r="J68" i="160"/>
  <c r="J67" i="160"/>
  <c r="J66" i="160"/>
  <c r="J65" i="160"/>
  <c r="J64" i="160"/>
  <c r="J63" i="160"/>
  <c r="J62" i="160"/>
  <c r="J61" i="160"/>
  <c r="J60" i="160"/>
  <c r="J59" i="160"/>
  <c r="J58" i="160"/>
  <c r="J57" i="160"/>
  <c r="J56" i="160"/>
  <c r="J55" i="160"/>
  <c r="J54" i="160"/>
  <c r="J53" i="160"/>
  <c r="J52" i="160"/>
  <c r="J51" i="160"/>
  <c r="J50" i="160"/>
  <c r="J49" i="160"/>
  <c r="J48" i="160"/>
  <c r="J47" i="160"/>
  <c r="J46" i="160"/>
  <c r="J45" i="160"/>
  <c r="J44" i="160"/>
  <c r="J43" i="160"/>
  <c r="J42" i="160"/>
  <c r="J41" i="160"/>
  <c r="J40" i="160"/>
  <c r="J39" i="160"/>
  <c r="J38" i="160"/>
  <c r="J37" i="160"/>
  <c r="J36" i="160"/>
  <c r="J35" i="160"/>
  <c r="J34" i="160"/>
  <c r="J33" i="160"/>
  <c r="J32" i="160"/>
  <c r="J31" i="160"/>
  <c r="J30" i="160"/>
  <c r="J29" i="160"/>
  <c r="J28" i="160"/>
  <c r="J27" i="160"/>
  <c r="J26" i="160"/>
  <c r="J25" i="160"/>
  <c r="J24" i="160"/>
  <c r="J23" i="160"/>
  <c r="J22" i="160"/>
  <c r="J21" i="160"/>
  <c r="J20" i="160"/>
  <c r="J19" i="160"/>
  <c r="J18" i="160"/>
  <c r="J17" i="160"/>
  <c r="J16" i="160"/>
  <c r="J15" i="160"/>
  <c r="J14" i="160"/>
  <c r="J13" i="160"/>
  <c r="J12" i="160"/>
  <c r="J11" i="160"/>
  <c r="J10" i="160"/>
  <c r="J9" i="160"/>
  <c r="J8" i="160"/>
  <c r="J7" i="160"/>
  <c r="H3" i="160"/>
  <c r="I2" i="160"/>
  <c r="H2" i="160"/>
  <c r="G2" i="160"/>
  <c r="J2" i="160" s="1"/>
  <c r="G18" i="159"/>
  <c r="G17" i="159"/>
  <c r="G16" i="159"/>
  <c r="G15" i="159"/>
  <c r="G14" i="159"/>
  <c r="G19" i="159" s="1"/>
  <c r="N13" i="159"/>
  <c r="M13" i="159"/>
  <c r="O13" i="159" s="1"/>
  <c r="N11" i="159"/>
  <c r="M11" i="159"/>
  <c r="O11" i="159" s="1"/>
  <c r="N10" i="159"/>
  <c r="M10" i="159"/>
  <c r="O10" i="159" s="1"/>
  <c r="N9" i="159"/>
  <c r="M9" i="159"/>
  <c r="O9" i="159" s="1"/>
  <c r="N8" i="159"/>
  <c r="M8" i="159"/>
  <c r="O8" i="159" s="1"/>
  <c r="N7" i="159"/>
  <c r="M7" i="159"/>
  <c r="O7" i="159" s="1"/>
  <c r="N6" i="159"/>
  <c r="N15" i="159" s="1"/>
  <c r="G20" i="159" s="1"/>
  <c r="G21" i="159" s="1"/>
  <c r="M6" i="159"/>
  <c r="E5" i="159"/>
  <c r="B5" i="159"/>
  <c r="O3" i="159"/>
  <c r="N3" i="159"/>
  <c r="M3" i="159"/>
  <c r="I207" i="158"/>
  <c r="H207" i="158"/>
  <c r="G207" i="158"/>
  <c r="J207" i="158" s="1"/>
  <c r="J206" i="158"/>
  <c r="J205" i="158"/>
  <c r="J204" i="158"/>
  <c r="J203" i="158"/>
  <c r="J202" i="158"/>
  <c r="J201" i="158"/>
  <c r="J200" i="158"/>
  <c r="J199" i="158"/>
  <c r="J198" i="158"/>
  <c r="J197" i="158"/>
  <c r="J196" i="158"/>
  <c r="J195" i="158"/>
  <c r="J194" i="158"/>
  <c r="J193" i="158"/>
  <c r="J192" i="158"/>
  <c r="J191" i="158"/>
  <c r="J190" i="158"/>
  <c r="J189" i="158"/>
  <c r="J188" i="158"/>
  <c r="J187" i="158"/>
  <c r="J186" i="158"/>
  <c r="J185" i="158"/>
  <c r="J184" i="158"/>
  <c r="J183" i="158"/>
  <c r="J182" i="158"/>
  <c r="J181" i="158"/>
  <c r="J180" i="158"/>
  <c r="J179" i="158"/>
  <c r="J178" i="158"/>
  <c r="J177" i="158"/>
  <c r="J176" i="158"/>
  <c r="J175" i="158"/>
  <c r="J174" i="158"/>
  <c r="J173" i="158"/>
  <c r="J172" i="158"/>
  <c r="J171" i="158"/>
  <c r="J170" i="158"/>
  <c r="J169" i="158"/>
  <c r="J168" i="158"/>
  <c r="J167" i="158"/>
  <c r="J166" i="158"/>
  <c r="J165" i="158"/>
  <c r="J164" i="158"/>
  <c r="J163" i="158"/>
  <c r="J162" i="158"/>
  <c r="J161" i="158"/>
  <c r="J160" i="158"/>
  <c r="J159" i="158"/>
  <c r="J158" i="158"/>
  <c r="J157" i="158"/>
  <c r="J156" i="158"/>
  <c r="J155" i="158"/>
  <c r="J154" i="158"/>
  <c r="J153" i="158"/>
  <c r="J152" i="158"/>
  <c r="J151" i="158"/>
  <c r="J150" i="158"/>
  <c r="J149" i="158"/>
  <c r="J148" i="158"/>
  <c r="J147" i="158"/>
  <c r="J146" i="158"/>
  <c r="J145" i="158"/>
  <c r="J144" i="158"/>
  <c r="J143" i="158"/>
  <c r="J142" i="158"/>
  <c r="J141" i="158"/>
  <c r="J140" i="158"/>
  <c r="J139" i="158"/>
  <c r="J138" i="158"/>
  <c r="J137" i="158"/>
  <c r="J136" i="158"/>
  <c r="J135" i="158"/>
  <c r="J134" i="158"/>
  <c r="J133" i="158"/>
  <c r="J132" i="158"/>
  <c r="J131" i="158"/>
  <c r="J130" i="158"/>
  <c r="J129" i="158"/>
  <c r="J128" i="158"/>
  <c r="J127" i="158"/>
  <c r="J126" i="158"/>
  <c r="J125" i="158"/>
  <c r="J124" i="158"/>
  <c r="J123" i="158"/>
  <c r="J122" i="158"/>
  <c r="J121" i="158"/>
  <c r="J120" i="158"/>
  <c r="J119" i="158"/>
  <c r="J118" i="158"/>
  <c r="J117" i="158"/>
  <c r="J116" i="158"/>
  <c r="J115" i="158"/>
  <c r="J114" i="158"/>
  <c r="J113" i="158"/>
  <c r="J112" i="158"/>
  <c r="J111" i="158"/>
  <c r="J110" i="158"/>
  <c r="J109" i="158"/>
  <c r="J108" i="158"/>
  <c r="J107" i="158"/>
  <c r="J106" i="158"/>
  <c r="J105" i="158"/>
  <c r="J104" i="158"/>
  <c r="J103" i="158"/>
  <c r="J102" i="158"/>
  <c r="J101" i="158"/>
  <c r="J100" i="158"/>
  <c r="J99" i="158"/>
  <c r="J98" i="158"/>
  <c r="J97" i="158"/>
  <c r="J96" i="158"/>
  <c r="J95" i="158"/>
  <c r="J94" i="158"/>
  <c r="J93" i="158"/>
  <c r="J92" i="158"/>
  <c r="J91" i="158"/>
  <c r="J90" i="158"/>
  <c r="J89" i="158"/>
  <c r="J88" i="158"/>
  <c r="J87" i="158"/>
  <c r="J86" i="158"/>
  <c r="J85" i="158"/>
  <c r="J84" i="158"/>
  <c r="J83" i="158"/>
  <c r="J82" i="158"/>
  <c r="J81" i="158"/>
  <c r="J80" i="158"/>
  <c r="J79" i="158"/>
  <c r="J78" i="158"/>
  <c r="J77" i="158"/>
  <c r="J76" i="158"/>
  <c r="J75" i="158"/>
  <c r="J74" i="158"/>
  <c r="J73" i="158"/>
  <c r="J72" i="158"/>
  <c r="J71" i="158"/>
  <c r="J70" i="158"/>
  <c r="J69" i="158"/>
  <c r="J68" i="158"/>
  <c r="J67" i="158"/>
  <c r="J66" i="158"/>
  <c r="J65" i="158"/>
  <c r="J64" i="158"/>
  <c r="J63" i="158"/>
  <c r="J62" i="158"/>
  <c r="J61" i="158"/>
  <c r="J60" i="158"/>
  <c r="J59" i="158"/>
  <c r="J58" i="158"/>
  <c r="J57" i="158"/>
  <c r="J56" i="158"/>
  <c r="J55" i="158"/>
  <c r="J54" i="158"/>
  <c r="J53" i="158"/>
  <c r="J52" i="158"/>
  <c r="J51" i="158"/>
  <c r="J50" i="158"/>
  <c r="J49" i="158"/>
  <c r="J48" i="158"/>
  <c r="J47" i="158"/>
  <c r="J46" i="158"/>
  <c r="J45" i="158"/>
  <c r="J44" i="158"/>
  <c r="J43" i="158"/>
  <c r="J42" i="158"/>
  <c r="J41" i="158"/>
  <c r="J40" i="158"/>
  <c r="J39" i="158"/>
  <c r="J38" i="158"/>
  <c r="J37" i="158"/>
  <c r="J36" i="158"/>
  <c r="J35" i="158"/>
  <c r="J34" i="158"/>
  <c r="J33" i="158"/>
  <c r="J32" i="158"/>
  <c r="J31" i="158"/>
  <c r="J30" i="158"/>
  <c r="J29" i="158"/>
  <c r="J28" i="158"/>
  <c r="J27" i="158"/>
  <c r="J26" i="158"/>
  <c r="J25" i="158"/>
  <c r="J24" i="158"/>
  <c r="J23" i="158"/>
  <c r="J22" i="158"/>
  <c r="J21" i="158"/>
  <c r="J20" i="158"/>
  <c r="J19" i="158"/>
  <c r="J18" i="158"/>
  <c r="J17" i="158"/>
  <c r="J16" i="158"/>
  <c r="J15" i="158"/>
  <c r="J14" i="158"/>
  <c r="J13" i="158"/>
  <c r="J12" i="158"/>
  <c r="J11" i="158"/>
  <c r="J10" i="158"/>
  <c r="J9" i="158"/>
  <c r="J8" i="158"/>
  <c r="J7" i="158"/>
  <c r="H3" i="158"/>
  <c r="I2" i="158"/>
  <c r="H2" i="158"/>
  <c r="G2" i="158"/>
  <c r="J2" i="158" s="1"/>
  <c r="G18" i="157"/>
  <c r="G17" i="157"/>
  <c r="G16" i="157"/>
  <c r="G15" i="157"/>
  <c r="G14" i="157"/>
  <c r="G19" i="157" s="1"/>
  <c r="N13" i="157"/>
  <c r="M13" i="157"/>
  <c r="O13" i="157" s="1"/>
  <c r="N11" i="157"/>
  <c r="M11" i="157"/>
  <c r="O11" i="157" s="1"/>
  <c r="N10" i="157"/>
  <c r="M10" i="157"/>
  <c r="O10" i="157" s="1"/>
  <c r="N9" i="157"/>
  <c r="M9" i="157"/>
  <c r="O9" i="157" s="1"/>
  <c r="N8" i="157"/>
  <c r="M8" i="157"/>
  <c r="O8" i="157" s="1"/>
  <c r="N7" i="157"/>
  <c r="M7" i="157"/>
  <c r="O7" i="157" s="1"/>
  <c r="N6" i="157"/>
  <c r="N15" i="157" s="1"/>
  <c r="G20" i="157" s="1"/>
  <c r="G21" i="157" s="1"/>
  <c r="M6" i="157"/>
  <c r="E5" i="157"/>
  <c r="B5" i="157"/>
  <c r="O3" i="157"/>
  <c r="N3" i="157"/>
  <c r="M3" i="157"/>
  <c r="I207" i="156"/>
  <c r="H207" i="156"/>
  <c r="G207" i="156"/>
  <c r="J207" i="156" s="1"/>
  <c r="J206" i="156"/>
  <c r="J205" i="156"/>
  <c r="J204" i="156"/>
  <c r="J203" i="156"/>
  <c r="J202" i="156"/>
  <c r="J201" i="156"/>
  <c r="J200" i="156"/>
  <c r="J199" i="156"/>
  <c r="J198" i="156"/>
  <c r="J197" i="156"/>
  <c r="J196" i="156"/>
  <c r="J195" i="156"/>
  <c r="J194" i="156"/>
  <c r="J193" i="156"/>
  <c r="J192" i="156"/>
  <c r="J191" i="156"/>
  <c r="J190" i="156"/>
  <c r="J189" i="156"/>
  <c r="J188" i="156"/>
  <c r="J187" i="156"/>
  <c r="J186" i="156"/>
  <c r="J185" i="156"/>
  <c r="J184" i="156"/>
  <c r="J183" i="156"/>
  <c r="J182" i="156"/>
  <c r="J181" i="156"/>
  <c r="J180" i="156"/>
  <c r="J179" i="156"/>
  <c r="J178" i="156"/>
  <c r="J177" i="156"/>
  <c r="J176" i="156"/>
  <c r="J175" i="156"/>
  <c r="J174" i="156"/>
  <c r="J173" i="156"/>
  <c r="J172" i="156"/>
  <c r="J171" i="156"/>
  <c r="J170" i="156"/>
  <c r="J169" i="156"/>
  <c r="J168" i="156"/>
  <c r="J167" i="156"/>
  <c r="J166" i="156"/>
  <c r="J165" i="156"/>
  <c r="J164" i="156"/>
  <c r="J163" i="156"/>
  <c r="J162" i="156"/>
  <c r="J161" i="156"/>
  <c r="J160" i="156"/>
  <c r="J159" i="156"/>
  <c r="J158" i="156"/>
  <c r="J157" i="156"/>
  <c r="J156" i="156"/>
  <c r="J155" i="156"/>
  <c r="J154" i="156"/>
  <c r="J153" i="156"/>
  <c r="J152" i="156"/>
  <c r="J151" i="156"/>
  <c r="J150" i="156"/>
  <c r="J149" i="156"/>
  <c r="J148" i="156"/>
  <c r="J147" i="156"/>
  <c r="J146" i="156"/>
  <c r="J145" i="156"/>
  <c r="J144" i="156"/>
  <c r="J143" i="156"/>
  <c r="J142" i="156"/>
  <c r="J141" i="156"/>
  <c r="J140" i="156"/>
  <c r="J139" i="156"/>
  <c r="J138" i="156"/>
  <c r="J137" i="156"/>
  <c r="J136" i="156"/>
  <c r="J135" i="156"/>
  <c r="J134" i="156"/>
  <c r="J133" i="156"/>
  <c r="J132" i="156"/>
  <c r="J131" i="156"/>
  <c r="J130" i="156"/>
  <c r="J129" i="156"/>
  <c r="J128" i="156"/>
  <c r="J127" i="156"/>
  <c r="J126" i="156"/>
  <c r="J125" i="156"/>
  <c r="J124" i="156"/>
  <c r="J123" i="156"/>
  <c r="J122" i="156"/>
  <c r="J121" i="156"/>
  <c r="J120" i="156"/>
  <c r="J119" i="156"/>
  <c r="J118" i="156"/>
  <c r="J117" i="156"/>
  <c r="J116" i="156"/>
  <c r="J115" i="156"/>
  <c r="J114" i="156"/>
  <c r="J113" i="156"/>
  <c r="J112" i="156"/>
  <c r="J111" i="156"/>
  <c r="J110" i="156"/>
  <c r="J109" i="156"/>
  <c r="J108" i="156"/>
  <c r="J107" i="156"/>
  <c r="J106" i="156"/>
  <c r="J105" i="156"/>
  <c r="J104" i="156"/>
  <c r="J103" i="156"/>
  <c r="J102" i="156"/>
  <c r="J101" i="156"/>
  <c r="J100" i="156"/>
  <c r="J99" i="156"/>
  <c r="J98" i="156"/>
  <c r="J97" i="156"/>
  <c r="J96" i="156"/>
  <c r="J95" i="156"/>
  <c r="J94" i="156"/>
  <c r="J93" i="156"/>
  <c r="J92" i="156"/>
  <c r="J91" i="156"/>
  <c r="J90" i="156"/>
  <c r="J89" i="156"/>
  <c r="J88" i="156"/>
  <c r="J87" i="156"/>
  <c r="J86" i="156"/>
  <c r="J85" i="156"/>
  <c r="J84" i="156"/>
  <c r="J83" i="156"/>
  <c r="J82" i="156"/>
  <c r="J81" i="156"/>
  <c r="J80" i="156"/>
  <c r="J79" i="156"/>
  <c r="J78" i="156"/>
  <c r="J77" i="156"/>
  <c r="J76" i="156"/>
  <c r="J75" i="156"/>
  <c r="J74" i="156"/>
  <c r="J73" i="156"/>
  <c r="J72" i="156"/>
  <c r="J71" i="156"/>
  <c r="J70" i="156"/>
  <c r="J69" i="156"/>
  <c r="J68" i="156"/>
  <c r="J67" i="156"/>
  <c r="J66" i="156"/>
  <c r="J65" i="156"/>
  <c r="J64" i="156"/>
  <c r="J63" i="156"/>
  <c r="J62" i="156"/>
  <c r="J61" i="156"/>
  <c r="J60" i="156"/>
  <c r="J59" i="156"/>
  <c r="J58" i="156"/>
  <c r="J57" i="156"/>
  <c r="J56" i="156"/>
  <c r="J55" i="156"/>
  <c r="J54" i="156"/>
  <c r="J53" i="156"/>
  <c r="J52" i="156"/>
  <c r="J51" i="156"/>
  <c r="J50" i="156"/>
  <c r="J49" i="156"/>
  <c r="J48" i="156"/>
  <c r="J47" i="156"/>
  <c r="J46" i="156"/>
  <c r="J45" i="156"/>
  <c r="J44" i="156"/>
  <c r="J43" i="156"/>
  <c r="J42" i="156"/>
  <c r="J41" i="156"/>
  <c r="J40" i="156"/>
  <c r="J39" i="156"/>
  <c r="J38" i="156"/>
  <c r="J37" i="156"/>
  <c r="J36" i="156"/>
  <c r="J35" i="156"/>
  <c r="J34" i="156"/>
  <c r="J33" i="156"/>
  <c r="J32" i="156"/>
  <c r="J31" i="156"/>
  <c r="J30" i="156"/>
  <c r="J29" i="156"/>
  <c r="J28" i="156"/>
  <c r="J27" i="156"/>
  <c r="J26" i="156"/>
  <c r="J25" i="156"/>
  <c r="J24" i="156"/>
  <c r="J23" i="156"/>
  <c r="J22" i="156"/>
  <c r="J21" i="156"/>
  <c r="J20" i="156"/>
  <c r="J19" i="156"/>
  <c r="J18" i="156"/>
  <c r="J17" i="156"/>
  <c r="J16" i="156"/>
  <c r="J15" i="156"/>
  <c r="J14" i="156"/>
  <c r="J13" i="156"/>
  <c r="J12" i="156"/>
  <c r="J11" i="156"/>
  <c r="J10" i="156"/>
  <c r="J9" i="156"/>
  <c r="J8" i="156"/>
  <c r="J7" i="156"/>
  <c r="H3" i="156"/>
  <c r="I2" i="156"/>
  <c r="H2" i="156"/>
  <c r="G2" i="156"/>
  <c r="J2" i="156" s="1"/>
  <c r="G18" i="155"/>
  <c r="G17" i="155"/>
  <c r="G16" i="155"/>
  <c r="G15" i="155"/>
  <c r="G14" i="155"/>
  <c r="G19" i="155" s="1"/>
  <c r="N13" i="155"/>
  <c r="M13" i="155"/>
  <c r="O13" i="155" s="1"/>
  <c r="N11" i="155"/>
  <c r="M11" i="155"/>
  <c r="O11" i="155" s="1"/>
  <c r="N10" i="155"/>
  <c r="M10" i="155"/>
  <c r="O10" i="155" s="1"/>
  <c r="N9" i="155"/>
  <c r="M9" i="155"/>
  <c r="O9" i="155" s="1"/>
  <c r="N8" i="155"/>
  <c r="M8" i="155"/>
  <c r="O8" i="155" s="1"/>
  <c r="N7" i="155"/>
  <c r="M7" i="155"/>
  <c r="O7" i="155" s="1"/>
  <c r="N6" i="155"/>
  <c r="N15" i="155" s="1"/>
  <c r="G20" i="155" s="1"/>
  <c r="G21" i="155" s="1"/>
  <c r="M6" i="155"/>
  <c r="E5" i="155"/>
  <c r="B5" i="155"/>
  <c r="O3" i="155"/>
  <c r="N3" i="155"/>
  <c r="D11" i="155" s="1"/>
  <c r="M3" i="155"/>
  <c r="I207" i="154"/>
  <c r="H207" i="154"/>
  <c r="G207" i="154"/>
  <c r="J207" i="154" s="1"/>
  <c r="J206" i="154"/>
  <c r="J205" i="154"/>
  <c r="J204" i="154"/>
  <c r="J203" i="154"/>
  <c r="J202" i="154"/>
  <c r="J201" i="154"/>
  <c r="J200" i="154"/>
  <c r="J199" i="154"/>
  <c r="J198" i="154"/>
  <c r="J197" i="154"/>
  <c r="J196" i="154"/>
  <c r="J195" i="154"/>
  <c r="J194" i="154"/>
  <c r="J193" i="154"/>
  <c r="J192" i="154"/>
  <c r="J191" i="154"/>
  <c r="J190" i="154"/>
  <c r="J189" i="154"/>
  <c r="J188" i="154"/>
  <c r="J187" i="154"/>
  <c r="J186" i="154"/>
  <c r="J185" i="154"/>
  <c r="J184" i="154"/>
  <c r="J183" i="154"/>
  <c r="J182" i="154"/>
  <c r="J181" i="154"/>
  <c r="J180" i="154"/>
  <c r="J179" i="154"/>
  <c r="J178" i="154"/>
  <c r="J177" i="154"/>
  <c r="J176" i="154"/>
  <c r="J175" i="154"/>
  <c r="J174" i="154"/>
  <c r="J173" i="154"/>
  <c r="J172" i="154"/>
  <c r="J171" i="154"/>
  <c r="J170" i="154"/>
  <c r="J169" i="154"/>
  <c r="J168" i="154"/>
  <c r="J167" i="154"/>
  <c r="J166" i="154"/>
  <c r="J165" i="154"/>
  <c r="J164" i="154"/>
  <c r="J163" i="154"/>
  <c r="J162" i="154"/>
  <c r="J161" i="154"/>
  <c r="J160" i="154"/>
  <c r="J159" i="154"/>
  <c r="J158" i="154"/>
  <c r="J157" i="154"/>
  <c r="J156" i="154"/>
  <c r="J155" i="154"/>
  <c r="J154" i="154"/>
  <c r="J153" i="154"/>
  <c r="J152" i="154"/>
  <c r="J151" i="154"/>
  <c r="J150" i="154"/>
  <c r="J149" i="154"/>
  <c r="J148" i="154"/>
  <c r="J147" i="154"/>
  <c r="J146" i="154"/>
  <c r="J145" i="154"/>
  <c r="J144" i="154"/>
  <c r="J143" i="154"/>
  <c r="J142" i="154"/>
  <c r="J141" i="154"/>
  <c r="J140" i="154"/>
  <c r="J139" i="154"/>
  <c r="J138" i="154"/>
  <c r="J137" i="154"/>
  <c r="J136" i="154"/>
  <c r="J135" i="154"/>
  <c r="J134" i="154"/>
  <c r="J133" i="154"/>
  <c r="J132" i="154"/>
  <c r="J131" i="154"/>
  <c r="J130" i="154"/>
  <c r="J129" i="154"/>
  <c r="J128" i="154"/>
  <c r="J127" i="154"/>
  <c r="J126" i="154"/>
  <c r="J125" i="154"/>
  <c r="J124" i="154"/>
  <c r="J123" i="154"/>
  <c r="J122" i="154"/>
  <c r="J121" i="154"/>
  <c r="J120" i="154"/>
  <c r="J119" i="154"/>
  <c r="J118" i="154"/>
  <c r="J117" i="154"/>
  <c r="J116" i="154"/>
  <c r="J115" i="154"/>
  <c r="J114" i="154"/>
  <c r="J113" i="154"/>
  <c r="J112" i="154"/>
  <c r="J111" i="154"/>
  <c r="J110" i="154"/>
  <c r="J109" i="154"/>
  <c r="J108" i="154"/>
  <c r="J107" i="154"/>
  <c r="J106" i="154"/>
  <c r="J105" i="154"/>
  <c r="J104" i="154"/>
  <c r="J103" i="154"/>
  <c r="J102" i="154"/>
  <c r="J101" i="154"/>
  <c r="J100" i="154"/>
  <c r="J99" i="154"/>
  <c r="J98" i="154"/>
  <c r="J97" i="154"/>
  <c r="J96" i="154"/>
  <c r="J95" i="154"/>
  <c r="J94" i="154"/>
  <c r="J93" i="154"/>
  <c r="J92" i="154"/>
  <c r="J91" i="154"/>
  <c r="J90" i="154"/>
  <c r="J89" i="154"/>
  <c r="J88" i="154"/>
  <c r="J87" i="154"/>
  <c r="J86" i="154"/>
  <c r="J85" i="154"/>
  <c r="J84" i="154"/>
  <c r="J83" i="154"/>
  <c r="J82" i="154"/>
  <c r="J81" i="154"/>
  <c r="J80" i="154"/>
  <c r="J79" i="154"/>
  <c r="J78" i="154"/>
  <c r="J77" i="154"/>
  <c r="J76" i="154"/>
  <c r="J75" i="154"/>
  <c r="J74" i="154"/>
  <c r="J73" i="154"/>
  <c r="J72" i="154"/>
  <c r="J71" i="154"/>
  <c r="J70" i="154"/>
  <c r="J69" i="154"/>
  <c r="J68" i="154"/>
  <c r="J67" i="154"/>
  <c r="J66" i="154"/>
  <c r="J65" i="154"/>
  <c r="J64" i="154"/>
  <c r="J63" i="154"/>
  <c r="J62" i="154"/>
  <c r="J61" i="154"/>
  <c r="J60" i="154"/>
  <c r="J59" i="154"/>
  <c r="J58" i="154"/>
  <c r="J57" i="154"/>
  <c r="J56" i="154"/>
  <c r="J55" i="154"/>
  <c r="J54" i="154"/>
  <c r="J53" i="154"/>
  <c r="J52" i="154"/>
  <c r="J51" i="154"/>
  <c r="J50" i="154"/>
  <c r="J49" i="154"/>
  <c r="J48" i="154"/>
  <c r="J47" i="154"/>
  <c r="J46" i="154"/>
  <c r="J45" i="154"/>
  <c r="J44" i="154"/>
  <c r="J43" i="154"/>
  <c r="J42" i="154"/>
  <c r="J41" i="154"/>
  <c r="J40" i="154"/>
  <c r="J39" i="154"/>
  <c r="J38" i="154"/>
  <c r="J37" i="154"/>
  <c r="J36" i="154"/>
  <c r="J35" i="154"/>
  <c r="J34" i="154"/>
  <c r="J33" i="154"/>
  <c r="J32" i="154"/>
  <c r="J31" i="154"/>
  <c r="J30" i="154"/>
  <c r="J29" i="154"/>
  <c r="J28" i="154"/>
  <c r="J27" i="154"/>
  <c r="J26" i="154"/>
  <c r="J25" i="154"/>
  <c r="J24" i="154"/>
  <c r="J23" i="154"/>
  <c r="J22" i="154"/>
  <c r="J21" i="154"/>
  <c r="J20" i="154"/>
  <c r="J19" i="154"/>
  <c r="J18" i="154"/>
  <c r="J17" i="154"/>
  <c r="J16" i="154"/>
  <c r="J15" i="154"/>
  <c r="J14" i="154"/>
  <c r="J13" i="154"/>
  <c r="J12" i="154"/>
  <c r="J11" i="154"/>
  <c r="J10" i="154"/>
  <c r="J9" i="154"/>
  <c r="J8" i="154"/>
  <c r="J7" i="154"/>
  <c r="H3" i="154"/>
  <c r="I2" i="154"/>
  <c r="H2" i="154"/>
  <c r="G2" i="154"/>
  <c r="J2" i="154" s="1"/>
  <c r="G18" i="153"/>
  <c r="G17" i="153"/>
  <c r="G16" i="153"/>
  <c r="G15" i="153"/>
  <c r="G14" i="153"/>
  <c r="G19" i="153" s="1"/>
  <c r="N13" i="153"/>
  <c r="M13" i="153"/>
  <c r="O13" i="153" s="1"/>
  <c r="N11" i="153"/>
  <c r="M11" i="153"/>
  <c r="O11" i="153" s="1"/>
  <c r="N10" i="153"/>
  <c r="M10" i="153"/>
  <c r="O10" i="153" s="1"/>
  <c r="N9" i="153"/>
  <c r="M9" i="153"/>
  <c r="O9" i="153" s="1"/>
  <c r="N8" i="153"/>
  <c r="M8" i="153"/>
  <c r="O8" i="153" s="1"/>
  <c r="N7" i="153"/>
  <c r="M7" i="153"/>
  <c r="O7" i="153" s="1"/>
  <c r="N6" i="153"/>
  <c r="N15" i="153" s="1"/>
  <c r="G20" i="153" s="1"/>
  <c r="G21" i="153" s="1"/>
  <c r="M6" i="153"/>
  <c r="E5" i="153"/>
  <c r="B5" i="153"/>
  <c r="O3" i="153"/>
  <c r="N3" i="153"/>
  <c r="D11" i="153" s="1"/>
  <c r="M3" i="153"/>
  <c r="I207" i="152"/>
  <c r="H207" i="152"/>
  <c r="G207" i="152"/>
  <c r="J207" i="152" s="1"/>
  <c r="J206" i="152"/>
  <c r="J205" i="152"/>
  <c r="J204" i="152"/>
  <c r="J203" i="152"/>
  <c r="J202" i="152"/>
  <c r="J201" i="152"/>
  <c r="J200" i="152"/>
  <c r="J199" i="152"/>
  <c r="J198" i="152"/>
  <c r="J197" i="152"/>
  <c r="J196" i="152"/>
  <c r="J195" i="152"/>
  <c r="J194" i="152"/>
  <c r="J193" i="152"/>
  <c r="J192" i="152"/>
  <c r="J191" i="152"/>
  <c r="J190" i="152"/>
  <c r="J189" i="152"/>
  <c r="J188" i="152"/>
  <c r="J187" i="152"/>
  <c r="J186" i="152"/>
  <c r="J185" i="152"/>
  <c r="J184" i="152"/>
  <c r="J183" i="152"/>
  <c r="J182" i="152"/>
  <c r="J181" i="152"/>
  <c r="J180" i="152"/>
  <c r="J179" i="152"/>
  <c r="J178" i="152"/>
  <c r="J177" i="152"/>
  <c r="J176" i="152"/>
  <c r="J175" i="152"/>
  <c r="J174" i="152"/>
  <c r="J173" i="152"/>
  <c r="J172" i="152"/>
  <c r="J171" i="152"/>
  <c r="J170" i="152"/>
  <c r="J169" i="152"/>
  <c r="J168" i="152"/>
  <c r="J167" i="152"/>
  <c r="J166" i="152"/>
  <c r="J165" i="152"/>
  <c r="J164" i="152"/>
  <c r="J163" i="152"/>
  <c r="J162" i="152"/>
  <c r="J161" i="152"/>
  <c r="J160" i="152"/>
  <c r="J159" i="152"/>
  <c r="J158" i="152"/>
  <c r="J157" i="152"/>
  <c r="J156" i="152"/>
  <c r="J155" i="152"/>
  <c r="J154" i="152"/>
  <c r="J153" i="152"/>
  <c r="J152" i="152"/>
  <c r="J151" i="152"/>
  <c r="J150" i="152"/>
  <c r="J149" i="152"/>
  <c r="J148" i="152"/>
  <c r="J147" i="152"/>
  <c r="J146" i="152"/>
  <c r="J145" i="152"/>
  <c r="J144" i="152"/>
  <c r="J143" i="152"/>
  <c r="J142" i="152"/>
  <c r="J141" i="152"/>
  <c r="J140" i="152"/>
  <c r="J139" i="152"/>
  <c r="J138" i="152"/>
  <c r="J137" i="152"/>
  <c r="J136" i="152"/>
  <c r="J135" i="152"/>
  <c r="J134" i="152"/>
  <c r="J133" i="152"/>
  <c r="J132" i="152"/>
  <c r="J131" i="152"/>
  <c r="J130" i="152"/>
  <c r="J129" i="152"/>
  <c r="J128" i="152"/>
  <c r="J127" i="152"/>
  <c r="J126" i="152"/>
  <c r="J125" i="152"/>
  <c r="J124" i="152"/>
  <c r="J123" i="152"/>
  <c r="J122" i="152"/>
  <c r="J121" i="152"/>
  <c r="J120" i="152"/>
  <c r="J119" i="152"/>
  <c r="J118" i="152"/>
  <c r="J117" i="152"/>
  <c r="J116" i="152"/>
  <c r="J115" i="152"/>
  <c r="J114" i="152"/>
  <c r="J113" i="152"/>
  <c r="J112" i="152"/>
  <c r="J111" i="152"/>
  <c r="J110" i="152"/>
  <c r="J109" i="152"/>
  <c r="J108" i="152"/>
  <c r="J107" i="152"/>
  <c r="J106" i="152"/>
  <c r="J105" i="152"/>
  <c r="J104" i="152"/>
  <c r="J103" i="152"/>
  <c r="J102" i="152"/>
  <c r="J101" i="152"/>
  <c r="J100" i="152"/>
  <c r="J99" i="152"/>
  <c r="J98" i="152"/>
  <c r="J97" i="152"/>
  <c r="J96" i="152"/>
  <c r="J95" i="152"/>
  <c r="J94" i="152"/>
  <c r="J93" i="152"/>
  <c r="J92" i="152"/>
  <c r="J91" i="152"/>
  <c r="J90" i="152"/>
  <c r="J89" i="152"/>
  <c r="J88" i="152"/>
  <c r="J87" i="152"/>
  <c r="J86" i="152"/>
  <c r="J85" i="152"/>
  <c r="J84" i="152"/>
  <c r="J83" i="152"/>
  <c r="J82" i="152"/>
  <c r="J81" i="152"/>
  <c r="J80" i="152"/>
  <c r="J79" i="152"/>
  <c r="J78" i="152"/>
  <c r="J77" i="152"/>
  <c r="J76" i="152"/>
  <c r="J75" i="152"/>
  <c r="J74" i="152"/>
  <c r="J73" i="152"/>
  <c r="J72" i="152"/>
  <c r="J71" i="152"/>
  <c r="J70" i="152"/>
  <c r="J69" i="152"/>
  <c r="J68" i="152"/>
  <c r="J67" i="152"/>
  <c r="J66" i="152"/>
  <c r="J65" i="152"/>
  <c r="J64" i="152"/>
  <c r="J63" i="152"/>
  <c r="J62" i="152"/>
  <c r="J61" i="152"/>
  <c r="J60" i="152"/>
  <c r="J59" i="152"/>
  <c r="J58" i="152"/>
  <c r="J57" i="152"/>
  <c r="J56" i="152"/>
  <c r="J55" i="152"/>
  <c r="J54" i="152"/>
  <c r="J53" i="152"/>
  <c r="J52" i="152"/>
  <c r="J51" i="152"/>
  <c r="J50" i="152"/>
  <c r="J49" i="152"/>
  <c r="J48" i="152"/>
  <c r="J47" i="152"/>
  <c r="J46" i="152"/>
  <c r="J45" i="152"/>
  <c r="J44" i="152"/>
  <c r="J43" i="152"/>
  <c r="J42" i="152"/>
  <c r="J41" i="152"/>
  <c r="J40" i="152"/>
  <c r="J39" i="152"/>
  <c r="J38" i="152"/>
  <c r="J37" i="152"/>
  <c r="J36" i="152"/>
  <c r="J35" i="152"/>
  <c r="J34" i="152"/>
  <c r="J33" i="152"/>
  <c r="J32" i="152"/>
  <c r="J31" i="152"/>
  <c r="J30" i="152"/>
  <c r="J29" i="152"/>
  <c r="J28" i="152"/>
  <c r="J27" i="152"/>
  <c r="J26" i="152"/>
  <c r="J25" i="152"/>
  <c r="J24" i="152"/>
  <c r="J23" i="152"/>
  <c r="J22" i="152"/>
  <c r="J21" i="152"/>
  <c r="J20" i="152"/>
  <c r="J19" i="152"/>
  <c r="J18" i="152"/>
  <c r="J17" i="152"/>
  <c r="J16" i="152"/>
  <c r="J15" i="152"/>
  <c r="J14" i="152"/>
  <c r="J13" i="152"/>
  <c r="J12" i="152"/>
  <c r="J11" i="152"/>
  <c r="J10" i="152"/>
  <c r="J9" i="152"/>
  <c r="J8" i="152"/>
  <c r="J7" i="152"/>
  <c r="H3" i="152"/>
  <c r="I2" i="152"/>
  <c r="H2" i="152"/>
  <c r="G2" i="152"/>
  <c r="J2" i="152" s="1"/>
  <c r="G18" i="151"/>
  <c r="G17" i="151"/>
  <c r="G16" i="151"/>
  <c r="G15" i="151"/>
  <c r="G14" i="151"/>
  <c r="G19" i="151" s="1"/>
  <c r="N13" i="151"/>
  <c r="M13" i="151"/>
  <c r="O13" i="151" s="1"/>
  <c r="N11" i="151"/>
  <c r="M11" i="151"/>
  <c r="O11" i="151" s="1"/>
  <c r="N10" i="151"/>
  <c r="M10" i="151"/>
  <c r="O10" i="151" s="1"/>
  <c r="N9" i="151"/>
  <c r="M9" i="151"/>
  <c r="O9" i="151" s="1"/>
  <c r="N8" i="151"/>
  <c r="M8" i="151"/>
  <c r="O8" i="151" s="1"/>
  <c r="N7" i="151"/>
  <c r="M7" i="151"/>
  <c r="O7" i="151" s="1"/>
  <c r="N6" i="151"/>
  <c r="N15" i="151" s="1"/>
  <c r="G20" i="151" s="1"/>
  <c r="G21" i="151" s="1"/>
  <c r="M6" i="151"/>
  <c r="E5" i="151"/>
  <c r="B5" i="151"/>
  <c r="O3" i="151"/>
  <c r="N3" i="151"/>
  <c r="D11" i="151" s="1"/>
  <c r="M3" i="151"/>
  <c r="I207" i="150"/>
  <c r="H207" i="150"/>
  <c r="G207" i="150"/>
  <c r="J207" i="150" s="1"/>
  <c r="J206" i="150"/>
  <c r="J205" i="150"/>
  <c r="J204" i="150"/>
  <c r="J203" i="150"/>
  <c r="J202" i="150"/>
  <c r="J201" i="150"/>
  <c r="J200" i="150"/>
  <c r="J199" i="150"/>
  <c r="J198" i="150"/>
  <c r="J197" i="150"/>
  <c r="J196" i="150"/>
  <c r="J195" i="150"/>
  <c r="J194" i="150"/>
  <c r="J193" i="150"/>
  <c r="J192" i="150"/>
  <c r="J191" i="150"/>
  <c r="J190" i="150"/>
  <c r="J189" i="150"/>
  <c r="J188" i="150"/>
  <c r="J187" i="150"/>
  <c r="J186" i="150"/>
  <c r="J185" i="150"/>
  <c r="J184" i="150"/>
  <c r="J183" i="150"/>
  <c r="J182" i="150"/>
  <c r="J181" i="150"/>
  <c r="J180" i="150"/>
  <c r="J179" i="150"/>
  <c r="J178" i="150"/>
  <c r="J177" i="150"/>
  <c r="J176" i="150"/>
  <c r="J175" i="150"/>
  <c r="J174" i="150"/>
  <c r="J173" i="150"/>
  <c r="J172" i="150"/>
  <c r="J171" i="150"/>
  <c r="J170" i="150"/>
  <c r="J169" i="150"/>
  <c r="J168" i="150"/>
  <c r="J167" i="150"/>
  <c r="J166" i="150"/>
  <c r="J165" i="150"/>
  <c r="J164" i="150"/>
  <c r="J163" i="150"/>
  <c r="J162" i="150"/>
  <c r="J161" i="150"/>
  <c r="J160" i="150"/>
  <c r="J159" i="150"/>
  <c r="J158" i="150"/>
  <c r="J157" i="150"/>
  <c r="J156" i="150"/>
  <c r="J155" i="150"/>
  <c r="J154" i="150"/>
  <c r="J153" i="150"/>
  <c r="J152" i="150"/>
  <c r="J151" i="150"/>
  <c r="J150" i="150"/>
  <c r="J149" i="150"/>
  <c r="J148" i="150"/>
  <c r="J147" i="150"/>
  <c r="J146" i="150"/>
  <c r="J145" i="150"/>
  <c r="J144" i="150"/>
  <c r="J143" i="150"/>
  <c r="J142" i="150"/>
  <c r="J141" i="150"/>
  <c r="J140" i="150"/>
  <c r="J139" i="150"/>
  <c r="J138" i="150"/>
  <c r="J137" i="150"/>
  <c r="J136" i="150"/>
  <c r="J135" i="150"/>
  <c r="J134" i="150"/>
  <c r="J133" i="150"/>
  <c r="J132" i="150"/>
  <c r="J131" i="150"/>
  <c r="J130" i="150"/>
  <c r="J129" i="150"/>
  <c r="J128" i="150"/>
  <c r="J127" i="150"/>
  <c r="J126" i="150"/>
  <c r="J125" i="150"/>
  <c r="J124" i="150"/>
  <c r="J123" i="150"/>
  <c r="J122" i="150"/>
  <c r="J121" i="150"/>
  <c r="J120" i="150"/>
  <c r="J119" i="150"/>
  <c r="J118" i="150"/>
  <c r="J117" i="150"/>
  <c r="J116" i="150"/>
  <c r="J115" i="150"/>
  <c r="J114" i="150"/>
  <c r="J113" i="150"/>
  <c r="J112" i="150"/>
  <c r="J111" i="150"/>
  <c r="J110" i="150"/>
  <c r="J109" i="150"/>
  <c r="J108" i="150"/>
  <c r="J107" i="150"/>
  <c r="J106" i="150"/>
  <c r="J105" i="150"/>
  <c r="J104" i="150"/>
  <c r="J103" i="150"/>
  <c r="J102" i="150"/>
  <c r="J101" i="150"/>
  <c r="J100" i="150"/>
  <c r="J99" i="150"/>
  <c r="J98" i="150"/>
  <c r="J97" i="150"/>
  <c r="J96" i="150"/>
  <c r="J95" i="150"/>
  <c r="J94" i="150"/>
  <c r="J93" i="150"/>
  <c r="J92" i="150"/>
  <c r="J91" i="150"/>
  <c r="J90" i="150"/>
  <c r="J89" i="150"/>
  <c r="J88" i="150"/>
  <c r="J87" i="150"/>
  <c r="J86" i="150"/>
  <c r="J85" i="150"/>
  <c r="J84" i="150"/>
  <c r="J83" i="150"/>
  <c r="J82" i="150"/>
  <c r="J81" i="150"/>
  <c r="J80" i="150"/>
  <c r="J79" i="150"/>
  <c r="J78" i="150"/>
  <c r="J77" i="150"/>
  <c r="J76" i="150"/>
  <c r="J75" i="150"/>
  <c r="J74" i="150"/>
  <c r="J73" i="150"/>
  <c r="J72" i="150"/>
  <c r="J71" i="150"/>
  <c r="J70" i="150"/>
  <c r="J69" i="150"/>
  <c r="J68" i="150"/>
  <c r="J67" i="150"/>
  <c r="J66" i="150"/>
  <c r="J65" i="150"/>
  <c r="J64" i="150"/>
  <c r="J63" i="150"/>
  <c r="J62" i="150"/>
  <c r="J61" i="150"/>
  <c r="J60" i="150"/>
  <c r="J59" i="150"/>
  <c r="J58" i="150"/>
  <c r="J57" i="150"/>
  <c r="J56" i="150"/>
  <c r="J55" i="150"/>
  <c r="J54" i="150"/>
  <c r="J53" i="150"/>
  <c r="J52" i="150"/>
  <c r="J51" i="150"/>
  <c r="J50" i="150"/>
  <c r="J49" i="150"/>
  <c r="J48" i="150"/>
  <c r="J47" i="150"/>
  <c r="J46" i="150"/>
  <c r="J45" i="150"/>
  <c r="J44" i="150"/>
  <c r="J43" i="150"/>
  <c r="J42" i="150"/>
  <c r="J41" i="150"/>
  <c r="J40" i="150"/>
  <c r="J39" i="150"/>
  <c r="J38" i="150"/>
  <c r="J37" i="150"/>
  <c r="J36" i="150"/>
  <c r="J35" i="150"/>
  <c r="J34" i="150"/>
  <c r="J33" i="150"/>
  <c r="J32" i="150"/>
  <c r="J31" i="150"/>
  <c r="J30" i="150"/>
  <c r="J29" i="150"/>
  <c r="J28" i="150"/>
  <c r="J27" i="150"/>
  <c r="J26" i="150"/>
  <c r="J25" i="150"/>
  <c r="J24" i="150"/>
  <c r="J23" i="150"/>
  <c r="J22" i="150"/>
  <c r="J21" i="150"/>
  <c r="J20" i="150"/>
  <c r="J19" i="150"/>
  <c r="J18" i="150"/>
  <c r="J17" i="150"/>
  <c r="J16" i="150"/>
  <c r="J15" i="150"/>
  <c r="J14" i="150"/>
  <c r="J13" i="150"/>
  <c r="J12" i="150"/>
  <c r="J11" i="150"/>
  <c r="J10" i="150"/>
  <c r="J9" i="150"/>
  <c r="J8" i="150"/>
  <c r="J7" i="150"/>
  <c r="H3" i="150"/>
  <c r="I2" i="150"/>
  <c r="H2" i="150"/>
  <c r="G2" i="150"/>
  <c r="J2" i="150" s="1"/>
  <c r="G18" i="149"/>
  <c r="G17" i="149"/>
  <c r="G16" i="149"/>
  <c r="G15" i="149"/>
  <c r="G14" i="149"/>
  <c r="G19" i="149" s="1"/>
  <c r="N13" i="149"/>
  <c r="M13" i="149"/>
  <c r="O13" i="149" s="1"/>
  <c r="N11" i="149"/>
  <c r="M11" i="149"/>
  <c r="O11" i="149" s="1"/>
  <c r="N10" i="149"/>
  <c r="M10" i="149"/>
  <c r="O10" i="149" s="1"/>
  <c r="N9" i="149"/>
  <c r="M9" i="149"/>
  <c r="O9" i="149" s="1"/>
  <c r="N8" i="149"/>
  <c r="M8" i="149"/>
  <c r="O8" i="149" s="1"/>
  <c r="N7" i="149"/>
  <c r="M7" i="149"/>
  <c r="O7" i="149" s="1"/>
  <c r="N6" i="149"/>
  <c r="N15" i="149" s="1"/>
  <c r="G20" i="149" s="1"/>
  <c r="G21" i="149" s="1"/>
  <c r="M6" i="149"/>
  <c r="E5" i="149"/>
  <c r="B5" i="149"/>
  <c r="O3" i="149"/>
  <c r="N3" i="149"/>
  <c r="D11" i="149" s="1"/>
  <c r="M3" i="149"/>
  <c r="I207" i="148"/>
  <c r="H207" i="148"/>
  <c r="G207" i="148"/>
  <c r="J207" i="148" s="1"/>
  <c r="J206" i="148"/>
  <c r="J205" i="148"/>
  <c r="J204" i="148"/>
  <c r="J203" i="148"/>
  <c r="J202" i="148"/>
  <c r="J201" i="148"/>
  <c r="J200" i="148"/>
  <c r="J199" i="148"/>
  <c r="J198" i="148"/>
  <c r="J197" i="148"/>
  <c r="J196" i="148"/>
  <c r="J195" i="148"/>
  <c r="J194" i="148"/>
  <c r="J193" i="148"/>
  <c r="J192" i="148"/>
  <c r="J191" i="148"/>
  <c r="J190" i="148"/>
  <c r="J189" i="148"/>
  <c r="J188" i="148"/>
  <c r="J187" i="148"/>
  <c r="J186" i="148"/>
  <c r="J185" i="148"/>
  <c r="J184" i="148"/>
  <c r="J183" i="148"/>
  <c r="J182" i="148"/>
  <c r="J181" i="148"/>
  <c r="J180" i="148"/>
  <c r="J179" i="148"/>
  <c r="J178" i="148"/>
  <c r="J177" i="148"/>
  <c r="J176" i="148"/>
  <c r="J175" i="148"/>
  <c r="J174" i="148"/>
  <c r="J173" i="148"/>
  <c r="J172" i="148"/>
  <c r="J171" i="148"/>
  <c r="J170" i="148"/>
  <c r="J169" i="148"/>
  <c r="J168" i="148"/>
  <c r="J167" i="148"/>
  <c r="J166" i="148"/>
  <c r="J165" i="148"/>
  <c r="J164" i="148"/>
  <c r="J163" i="148"/>
  <c r="J162" i="148"/>
  <c r="J161" i="148"/>
  <c r="J160" i="148"/>
  <c r="J159" i="148"/>
  <c r="J158" i="148"/>
  <c r="J157" i="148"/>
  <c r="J156" i="148"/>
  <c r="J155" i="148"/>
  <c r="J154" i="148"/>
  <c r="J153" i="148"/>
  <c r="J152" i="148"/>
  <c r="J151" i="148"/>
  <c r="J150" i="148"/>
  <c r="J149" i="148"/>
  <c r="J148" i="148"/>
  <c r="J147" i="148"/>
  <c r="J146" i="148"/>
  <c r="J145" i="148"/>
  <c r="J144" i="148"/>
  <c r="J143" i="148"/>
  <c r="J142" i="148"/>
  <c r="J141" i="148"/>
  <c r="J140" i="148"/>
  <c r="J139" i="148"/>
  <c r="J138" i="148"/>
  <c r="J137" i="148"/>
  <c r="J136" i="148"/>
  <c r="J135" i="148"/>
  <c r="J134" i="148"/>
  <c r="J133" i="148"/>
  <c r="J132" i="148"/>
  <c r="J131" i="148"/>
  <c r="J130" i="148"/>
  <c r="J129" i="148"/>
  <c r="J128" i="148"/>
  <c r="J127" i="148"/>
  <c r="J126" i="148"/>
  <c r="J125" i="148"/>
  <c r="J124" i="148"/>
  <c r="J123" i="148"/>
  <c r="J122" i="148"/>
  <c r="J121" i="148"/>
  <c r="J120" i="148"/>
  <c r="J119" i="148"/>
  <c r="J118" i="148"/>
  <c r="J117" i="148"/>
  <c r="J116" i="148"/>
  <c r="J115" i="148"/>
  <c r="J114" i="148"/>
  <c r="J113" i="148"/>
  <c r="J112" i="148"/>
  <c r="J111" i="148"/>
  <c r="J110" i="148"/>
  <c r="J109" i="148"/>
  <c r="J108" i="148"/>
  <c r="J107" i="148"/>
  <c r="J106" i="148"/>
  <c r="J105" i="148"/>
  <c r="J104" i="148"/>
  <c r="J103" i="148"/>
  <c r="J102" i="148"/>
  <c r="J101" i="148"/>
  <c r="J100" i="148"/>
  <c r="J99" i="148"/>
  <c r="J98" i="148"/>
  <c r="J97" i="148"/>
  <c r="J96" i="148"/>
  <c r="J95" i="148"/>
  <c r="J94" i="148"/>
  <c r="J93" i="148"/>
  <c r="J92" i="148"/>
  <c r="J91" i="148"/>
  <c r="J90" i="148"/>
  <c r="J89" i="148"/>
  <c r="J88" i="148"/>
  <c r="J87" i="148"/>
  <c r="J86" i="148"/>
  <c r="J85" i="148"/>
  <c r="J84" i="148"/>
  <c r="J83" i="148"/>
  <c r="J82" i="148"/>
  <c r="J81" i="148"/>
  <c r="J80" i="148"/>
  <c r="J79" i="148"/>
  <c r="J78" i="148"/>
  <c r="J77" i="148"/>
  <c r="J76" i="148"/>
  <c r="J75" i="148"/>
  <c r="J74" i="148"/>
  <c r="J73" i="148"/>
  <c r="J72" i="148"/>
  <c r="J71" i="148"/>
  <c r="J70" i="148"/>
  <c r="J69" i="148"/>
  <c r="J68" i="148"/>
  <c r="J67" i="148"/>
  <c r="J66" i="148"/>
  <c r="J65" i="148"/>
  <c r="J64" i="148"/>
  <c r="J63" i="148"/>
  <c r="J62" i="148"/>
  <c r="J61" i="148"/>
  <c r="J60" i="148"/>
  <c r="J59" i="148"/>
  <c r="J58" i="148"/>
  <c r="J57" i="148"/>
  <c r="J56" i="148"/>
  <c r="J55" i="148"/>
  <c r="J54" i="148"/>
  <c r="J53" i="148"/>
  <c r="J52" i="148"/>
  <c r="J51" i="148"/>
  <c r="J50" i="148"/>
  <c r="J49" i="148"/>
  <c r="J48" i="148"/>
  <c r="J47" i="148"/>
  <c r="J46" i="148"/>
  <c r="J45" i="148"/>
  <c r="J44" i="148"/>
  <c r="J43" i="148"/>
  <c r="J42" i="148"/>
  <c r="J41" i="148"/>
  <c r="J40" i="148"/>
  <c r="J39" i="148"/>
  <c r="J38" i="148"/>
  <c r="J37" i="148"/>
  <c r="J36" i="148"/>
  <c r="J35" i="148"/>
  <c r="J34" i="148"/>
  <c r="J33" i="148"/>
  <c r="J32" i="148"/>
  <c r="J31" i="148"/>
  <c r="J30" i="148"/>
  <c r="J29" i="148"/>
  <c r="J28" i="148"/>
  <c r="J27" i="148"/>
  <c r="J26" i="148"/>
  <c r="J25" i="148"/>
  <c r="J24" i="148"/>
  <c r="J23" i="148"/>
  <c r="J22" i="148"/>
  <c r="J21" i="148"/>
  <c r="J20" i="148"/>
  <c r="J19" i="148"/>
  <c r="J18" i="148"/>
  <c r="J17" i="148"/>
  <c r="J16" i="148"/>
  <c r="J15" i="148"/>
  <c r="J14" i="148"/>
  <c r="J13" i="148"/>
  <c r="J12" i="148"/>
  <c r="J11" i="148"/>
  <c r="J10" i="148"/>
  <c r="J9" i="148"/>
  <c r="J8" i="148"/>
  <c r="J7" i="148"/>
  <c r="H3" i="148"/>
  <c r="I2" i="148"/>
  <c r="H2" i="148"/>
  <c r="G2" i="148"/>
  <c r="J2" i="148" s="1"/>
  <c r="G18" i="147"/>
  <c r="G17" i="147"/>
  <c r="G16" i="147"/>
  <c r="G15" i="147"/>
  <c r="G14" i="147"/>
  <c r="G19" i="147" s="1"/>
  <c r="N13" i="147"/>
  <c r="M13" i="147"/>
  <c r="O13" i="147" s="1"/>
  <c r="N11" i="147"/>
  <c r="M11" i="147"/>
  <c r="O11" i="147" s="1"/>
  <c r="N10" i="147"/>
  <c r="M10" i="147"/>
  <c r="O10" i="147" s="1"/>
  <c r="N9" i="147"/>
  <c r="M9" i="147"/>
  <c r="O9" i="147" s="1"/>
  <c r="N8" i="147"/>
  <c r="M8" i="147"/>
  <c r="O8" i="147" s="1"/>
  <c r="N7" i="147"/>
  <c r="M7" i="147"/>
  <c r="O7" i="147" s="1"/>
  <c r="N6" i="147"/>
  <c r="N15" i="147" s="1"/>
  <c r="G20" i="147" s="1"/>
  <c r="G21" i="147" s="1"/>
  <c r="M6" i="147"/>
  <c r="E5" i="147"/>
  <c r="B5" i="147"/>
  <c r="O3" i="147"/>
  <c r="N3" i="147"/>
  <c r="D11" i="147" s="1"/>
  <c r="M3" i="147"/>
  <c r="I207" i="146"/>
  <c r="H207" i="146"/>
  <c r="G207" i="146"/>
  <c r="J207" i="146" s="1"/>
  <c r="J206" i="146"/>
  <c r="J205" i="146"/>
  <c r="J204" i="146"/>
  <c r="J203" i="146"/>
  <c r="J202" i="146"/>
  <c r="J201" i="146"/>
  <c r="J200" i="146"/>
  <c r="J199" i="146"/>
  <c r="J198" i="146"/>
  <c r="J197" i="146"/>
  <c r="J196" i="146"/>
  <c r="J195" i="146"/>
  <c r="J194" i="146"/>
  <c r="J193" i="146"/>
  <c r="J192" i="146"/>
  <c r="J191" i="146"/>
  <c r="J190" i="146"/>
  <c r="J189" i="146"/>
  <c r="J188" i="146"/>
  <c r="J187" i="146"/>
  <c r="J186" i="146"/>
  <c r="J185" i="146"/>
  <c r="J184" i="146"/>
  <c r="J183" i="146"/>
  <c r="J182" i="146"/>
  <c r="J181" i="146"/>
  <c r="J180" i="146"/>
  <c r="J179" i="146"/>
  <c r="J178" i="146"/>
  <c r="J177" i="146"/>
  <c r="J176" i="146"/>
  <c r="J175" i="146"/>
  <c r="J174" i="146"/>
  <c r="J173" i="146"/>
  <c r="J172" i="146"/>
  <c r="J171" i="146"/>
  <c r="J170" i="146"/>
  <c r="J169" i="146"/>
  <c r="J168" i="146"/>
  <c r="J167" i="146"/>
  <c r="J166" i="146"/>
  <c r="J165" i="146"/>
  <c r="J164" i="146"/>
  <c r="J163" i="146"/>
  <c r="J162" i="146"/>
  <c r="J161" i="146"/>
  <c r="J160" i="146"/>
  <c r="J159" i="146"/>
  <c r="J158" i="146"/>
  <c r="J157" i="146"/>
  <c r="J156" i="146"/>
  <c r="J155" i="146"/>
  <c r="J154" i="146"/>
  <c r="J153" i="146"/>
  <c r="J152" i="146"/>
  <c r="J151" i="146"/>
  <c r="J150" i="146"/>
  <c r="J149" i="146"/>
  <c r="J148" i="146"/>
  <c r="J147" i="146"/>
  <c r="J146" i="146"/>
  <c r="J145" i="146"/>
  <c r="J144" i="146"/>
  <c r="J143" i="146"/>
  <c r="J142" i="146"/>
  <c r="J141" i="146"/>
  <c r="J140" i="146"/>
  <c r="J139" i="146"/>
  <c r="J138" i="146"/>
  <c r="J137" i="146"/>
  <c r="J136" i="146"/>
  <c r="J135" i="146"/>
  <c r="J134" i="146"/>
  <c r="J133" i="146"/>
  <c r="J132" i="146"/>
  <c r="J131" i="146"/>
  <c r="J130" i="146"/>
  <c r="J129" i="146"/>
  <c r="J128" i="146"/>
  <c r="J127" i="146"/>
  <c r="J126" i="146"/>
  <c r="J125" i="146"/>
  <c r="J124" i="146"/>
  <c r="J123" i="146"/>
  <c r="J122" i="146"/>
  <c r="J121" i="146"/>
  <c r="J120" i="146"/>
  <c r="J119" i="146"/>
  <c r="J118" i="146"/>
  <c r="J117" i="146"/>
  <c r="J116" i="146"/>
  <c r="J115" i="146"/>
  <c r="J114" i="146"/>
  <c r="J113" i="146"/>
  <c r="J112" i="146"/>
  <c r="J111" i="146"/>
  <c r="J110" i="146"/>
  <c r="J109" i="146"/>
  <c r="J108" i="146"/>
  <c r="J107" i="146"/>
  <c r="J106" i="146"/>
  <c r="J105" i="146"/>
  <c r="J104" i="146"/>
  <c r="J103" i="146"/>
  <c r="J102" i="146"/>
  <c r="J101" i="146"/>
  <c r="J100" i="146"/>
  <c r="J99" i="146"/>
  <c r="J98" i="146"/>
  <c r="J97" i="146"/>
  <c r="J96" i="146"/>
  <c r="J95" i="146"/>
  <c r="J94" i="146"/>
  <c r="J93" i="146"/>
  <c r="J92" i="146"/>
  <c r="J91" i="146"/>
  <c r="J90" i="146"/>
  <c r="J89" i="146"/>
  <c r="J88" i="146"/>
  <c r="J87" i="146"/>
  <c r="J86" i="146"/>
  <c r="J85" i="146"/>
  <c r="J84" i="146"/>
  <c r="J83" i="146"/>
  <c r="J82" i="146"/>
  <c r="J81" i="146"/>
  <c r="J80" i="146"/>
  <c r="J79" i="146"/>
  <c r="J78" i="146"/>
  <c r="J77" i="146"/>
  <c r="J76" i="146"/>
  <c r="J75" i="146"/>
  <c r="J74" i="146"/>
  <c r="J73" i="146"/>
  <c r="J72" i="146"/>
  <c r="J71" i="146"/>
  <c r="J70" i="146"/>
  <c r="J69" i="146"/>
  <c r="J68" i="146"/>
  <c r="J67" i="146"/>
  <c r="J66" i="146"/>
  <c r="J65" i="146"/>
  <c r="J64" i="146"/>
  <c r="J63" i="146"/>
  <c r="J62" i="146"/>
  <c r="J61" i="146"/>
  <c r="J60" i="146"/>
  <c r="J59" i="146"/>
  <c r="J58" i="146"/>
  <c r="J57" i="146"/>
  <c r="J56" i="146"/>
  <c r="J55" i="146"/>
  <c r="J54" i="146"/>
  <c r="J53" i="146"/>
  <c r="J52" i="146"/>
  <c r="J51" i="146"/>
  <c r="J50" i="146"/>
  <c r="J49" i="146"/>
  <c r="J48" i="146"/>
  <c r="J47" i="146"/>
  <c r="J46" i="146"/>
  <c r="J45" i="146"/>
  <c r="J44" i="146"/>
  <c r="J43" i="146"/>
  <c r="J42" i="146"/>
  <c r="J41" i="146"/>
  <c r="J40" i="146"/>
  <c r="J39" i="146"/>
  <c r="J38" i="146"/>
  <c r="J37" i="146"/>
  <c r="J36" i="146"/>
  <c r="J35" i="146"/>
  <c r="J34" i="146"/>
  <c r="J33" i="146"/>
  <c r="J32" i="146"/>
  <c r="J31" i="146"/>
  <c r="J30" i="146"/>
  <c r="J29" i="146"/>
  <c r="J28" i="146"/>
  <c r="J27" i="146"/>
  <c r="J26" i="146"/>
  <c r="J25" i="146"/>
  <c r="J24" i="146"/>
  <c r="J23" i="146"/>
  <c r="J22" i="146"/>
  <c r="J21" i="146"/>
  <c r="J20" i="146"/>
  <c r="J19" i="146"/>
  <c r="J18" i="146"/>
  <c r="J17" i="146"/>
  <c r="J16" i="146"/>
  <c r="J15" i="146"/>
  <c r="J14" i="146"/>
  <c r="J13" i="146"/>
  <c r="J12" i="146"/>
  <c r="J11" i="146"/>
  <c r="J10" i="146"/>
  <c r="J9" i="146"/>
  <c r="J8" i="146"/>
  <c r="J7" i="146"/>
  <c r="H3" i="146"/>
  <c r="I2" i="146"/>
  <c r="H2" i="146"/>
  <c r="G2" i="146"/>
  <c r="J2" i="146" s="1"/>
  <c r="G18" i="145"/>
  <c r="G17" i="145"/>
  <c r="G16" i="145"/>
  <c r="G15" i="145"/>
  <c r="G14" i="145"/>
  <c r="G19" i="145" s="1"/>
  <c r="N13" i="145"/>
  <c r="M13" i="145"/>
  <c r="O13" i="145" s="1"/>
  <c r="N11" i="145"/>
  <c r="M11" i="145"/>
  <c r="O11" i="145" s="1"/>
  <c r="N10" i="145"/>
  <c r="M10" i="145"/>
  <c r="O10" i="145" s="1"/>
  <c r="N9" i="145"/>
  <c r="M9" i="145"/>
  <c r="O9" i="145" s="1"/>
  <c r="N8" i="145"/>
  <c r="M8" i="145"/>
  <c r="O8" i="145" s="1"/>
  <c r="N7" i="145"/>
  <c r="M7" i="145"/>
  <c r="O7" i="145" s="1"/>
  <c r="N6" i="145"/>
  <c r="N15" i="145" s="1"/>
  <c r="G20" i="145" s="1"/>
  <c r="G21" i="145" s="1"/>
  <c r="M6" i="145"/>
  <c r="E5" i="145"/>
  <c r="B5" i="145"/>
  <c r="O3" i="145"/>
  <c r="N3" i="145"/>
  <c r="D11" i="145" s="1"/>
  <c r="M3" i="145"/>
  <c r="I207" i="144"/>
  <c r="H207" i="144"/>
  <c r="G207" i="144"/>
  <c r="J207" i="144" s="1"/>
  <c r="J206" i="144"/>
  <c r="J205" i="144"/>
  <c r="J204" i="144"/>
  <c r="J203" i="144"/>
  <c r="J202" i="144"/>
  <c r="J201" i="144"/>
  <c r="J200" i="144"/>
  <c r="J199" i="144"/>
  <c r="J198" i="144"/>
  <c r="J197" i="144"/>
  <c r="J196" i="144"/>
  <c r="J195" i="144"/>
  <c r="J194" i="144"/>
  <c r="J193" i="144"/>
  <c r="J192" i="144"/>
  <c r="J191" i="144"/>
  <c r="J190" i="144"/>
  <c r="J189" i="144"/>
  <c r="J188" i="144"/>
  <c r="J187" i="144"/>
  <c r="J186" i="144"/>
  <c r="J185" i="144"/>
  <c r="J184" i="144"/>
  <c r="J183" i="144"/>
  <c r="J182" i="144"/>
  <c r="J181" i="144"/>
  <c r="J180" i="144"/>
  <c r="J179" i="144"/>
  <c r="J178" i="144"/>
  <c r="J177" i="144"/>
  <c r="J176" i="144"/>
  <c r="J175" i="144"/>
  <c r="J174" i="144"/>
  <c r="J173" i="144"/>
  <c r="J172" i="144"/>
  <c r="J171" i="144"/>
  <c r="J170" i="144"/>
  <c r="J169" i="144"/>
  <c r="J168" i="144"/>
  <c r="J167" i="144"/>
  <c r="J166" i="144"/>
  <c r="J165" i="144"/>
  <c r="J164" i="144"/>
  <c r="J163" i="144"/>
  <c r="J162" i="144"/>
  <c r="J161" i="144"/>
  <c r="J160" i="144"/>
  <c r="J159" i="144"/>
  <c r="J158" i="144"/>
  <c r="J157" i="144"/>
  <c r="J156" i="144"/>
  <c r="J155" i="144"/>
  <c r="J154" i="144"/>
  <c r="J153" i="144"/>
  <c r="J152" i="144"/>
  <c r="J151" i="144"/>
  <c r="J150" i="144"/>
  <c r="J149" i="144"/>
  <c r="J148" i="144"/>
  <c r="J147" i="144"/>
  <c r="J146" i="144"/>
  <c r="J145" i="144"/>
  <c r="J144" i="144"/>
  <c r="J143" i="144"/>
  <c r="J142" i="144"/>
  <c r="J141" i="144"/>
  <c r="J140" i="144"/>
  <c r="J139" i="144"/>
  <c r="J138" i="144"/>
  <c r="J137" i="144"/>
  <c r="J136" i="144"/>
  <c r="J135" i="144"/>
  <c r="J134" i="144"/>
  <c r="J133" i="144"/>
  <c r="J132" i="144"/>
  <c r="J131" i="144"/>
  <c r="J130" i="144"/>
  <c r="J129" i="144"/>
  <c r="J128" i="144"/>
  <c r="J127" i="144"/>
  <c r="J126" i="144"/>
  <c r="J125" i="144"/>
  <c r="J124" i="144"/>
  <c r="J123" i="144"/>
  <c r="J122" i="144"/>
  <c r="J121" i="144"/>
  <c r="J120" i="144"/>
  <c r="J119" i="144"/>
  <c r="J118" i="144"/>
  <c r="J117" i="144"/>
  <c r="J116" i="144"/>
  <c r="J115" i="144"/>
  <c r="J114" i="144"/>
  <c r="J113" i="144"/>
  <c r="J112" i="144"/>
  <c r="J111" i="144"/>
  <c r="J110" i="144"/>
  <c r="J109" i="144"/>
  <c r="J108" i="144"/>
  <c r="J107" i="144"/>
  <c r="J106" i="144"/>
  <c r="J105" i="144"/>
  <c r="J104" i="144"/>
  <c r="J103" i="144"/>
  <c r="J102" i="144"/>
  <c r="J101" i="144"/>
  <c r="J100" i="144"/>
  <c r="J99" i="144"/>
  <c r="J98" i="144"/>
  <c r="J97" i="144"/>
  <c r="J96" i="144"/>
  <c r="J95" i="144"/>
  <c r="J94" i="144"/>
  <c r="J93" i="144"/>
  <c r="J92" i="144"/>
  <c r="J91" i="144"/>
  <c r="J90" i="144"/>
  <c r="J89" i="144"/>
  <c r="J88" i="144"/>
  <c r="J87" i="144"/>
  <c r="J86" i="144"/>
  <c r="J85" i="144"/>
  <c r="J84" i="144"/>
  <c r="J83" i="144"/>
  <c r="J82" i="144"/>
  <c r="J81" i="144"/>
  <c r="J80" i="144"/>
  <c r="J79" i="144"/>
  <c r="J78" i="144"/>
  <c r="J77" i="144"/>
  <c r="J76" i="144"/>
  <c r="J75" i="144"/>
  <c r="J74" i="144"/>
  <c r="J73" i="144"/>
  <c r="J72" i="144"/>
  <c r="J71" i="144"/>
  <c r="J70" i="144"/>
  <c r="J69" i="144"/>
  <c r="J68" i="144"/>
  <c r="J67" i="144"/>
  <c r="J66" i="144"/>
  <c r="J65" i="144"/>
  <c r="J64" i="144"/>
  <c r="J63" i="144"/>
  <c r="J62" i="144"/>
  <c r="J61" i="144"/>
  <c r="J60" i="144"/>
  <c r="J59" i="144"/>
  <c r="J58" i="144"/>
  <c r="J57" i="144"/>
  <c r="J56" i="144"/>
  <c r="J55" i="144"/>
  <c r="J54" i="144"/>
  <c r="J53" i="144"/>
  <c r="J52" i="144"/>
  <c r="J51" i="144"/>
  <c r="J50" i="144"/>
  <c r="J49" i="144"/>
  <c r="J48" i="144"/>
  <c r="J47" i="144"/>
  <c r="J46" i="144"/>
  <c r="J45" i="144"/>
  <c r="J44" i="144"/>
  <c r="J43" i="144"/>
  <c r="J42" i="144"/>
  <c r="J41" i="144"/>
  <c r="J40" i="144"/>
  <c r="J39" i="144"/>
  <c r="J38" i="144"/>
  <c r="J37" i="144"/>
  <c r="J36" i="144"/>
  <c r="J35" i="144"/>
  <c r="J34" i="144"/>
  <c r="J33" i="144"/>
  <c r="J32" i="144"/>
  <c r="J31" i="144"/>
  <c r="J30" i="144"/>
  <c r="J29" i="144"/>
  <c r="J28" i="144"/>
  <c r="J27" i="144"/>
  <c r="J26" i="144"/>
  <c r="J25" i="144"/>
  <c r="J24" i="144"/>
  <c r="J23" i="144"/>
  <c r="J22" i="144"/>
  <c r="J21" i="144"/>
  <c r="J20" i="144"/>
  <c r="J19" i="144"/>
  <c r="J18" i="144"/>
  <c r="J17" i="144"/>
  <c r="J16" i="144"/>
  <c r="J15" i="144"/>
  <c r="J14" i="144"/>
  <c r="J13" i="144"/>
  <c r="J12" i="144"/>
  <c r="J11" i="144"/>
  <c r="J10" i="144"/>
  <c r="J9" i="144"/>
  <c r="J8" i="144"/>
  <c r="J7" i="144"/>
  <c r="H3" i="144"/>
  <c r="I2" i="144"/>
  <c r="H2" i="144"/>
  <c r="G2" i="144"/>
  <c r="J2" i="144" s="1"/>
  <c r="G18" i="143"/>
  <c r="G17" i="143"/>
  <c r="G16" i="143"/>
  <c r="G15" i="143"/>
  <c r="G14" i="143"/>
  <c r="G19" i="143" s="1"/>
  <c r="N13" i="143"/>
  <c r="M13" i="143"/>
  <c r="O13" i="143" s="1"/>
  <c r="N11" i="143"/>
  <c r="M11" i="143"/>
  <c r="O11" i="143" s="1"/>
  <c r="N10" i="143"/>
  <c r="M10" i="143"/>
  <c r="O10" i="143" s="1"/>
  <c r="N9" i="143"/>
  <c r="M9" i="143"/>
  <c r="O9" i="143" s="1"/>
  <c r="N8" i="143"/>
  <c r="M8" i="143"/>
  <c r="O8" i="143" s="1"/>
  <c r="N7" i="143"/>
  <c r="M7" i="143"/>
  <c r="O7" i="143" s="1"/>
  <c r="N6" i="143"/>
  <c r="N15" i="143" s="1"/>
  <c r="G20" i="143" s="1"/>
  <c r="G21" i="143" s="1"/>
  <c r="M6" i="143"/>
  <c r="E5" i="143"/>
  <c r="B5" i="143"/>
  <c r="O3" i="143"/>
  <c r="N3" i="143"/>
  <c r="D11" i="143" s="1"/>
  <c r="M3" i="143"/>
  <c r="I207" i="142"/>
  <c r="H207" i="142"/>
  <c r="G207" i="142"/>
  <c r="J207" i="142" s="1"/>
  <c r="J206" i="142"/>
  <c r="J205" i="142"/>
  <c r="J204" i="142"/>
  <c r="J203" i="142"/>
  <c r="J202" i="142"/>
  <c r="J201" i="142"/>
  <c r="J200" i="142"/>
  <c r="J199" i="142"/>
  <c r="J198" i="142"/>
  <c r="J197" i="142"/>
  <c r="J196" i="142"/>
  <c r="J195" i="142"/>
  <c r="J194" i="142"/>
  <c r="J193" i="142"/>
  <c r="J192" i="142"/>
  <c r="J191" i="142"/>
  <c r="J190" i="142"/>
  <c r="J189" i="142"/>
  <c r="J188" i="142"/>
  <c r="J187" i="142"/>
  <c r="J186" i="142"/>
  <c r="J185" i="142"/>
  <c r="J184" i="142"/>
  <c r="J183" i="142"/>
  <c r="J182" i="142"/>
  <c r="J181" i="142"/>
  <c r="J180" i="142"/>
  <c r="J179" i="142"/>
  <c r="J178" i="142"/>
  <c r="J177" i="142"/>
  <c r="J176" i="142"/>
  <c r="J175" i="142"/>
  <c r="J174" i="142"/>
  <c r="J173" i="142"/>
  <c r="J172" i="142"/>
  <c r="J171" i="142"/>
  <c r="J170" i="142"/>
  <c r="J169" i="142"/>
  <c r="J168" i="142"/>
  <c r="J167" i="142"/>
  <c r="J166" i="142"/>
  <c r="J165" i="142"/>
  <c r="J164" i="142"/>
  <c r="J163" i="142"/>
  <c r="J162" i="142"/>
  <c r="J161" i="142"/>
  <c r="J160" i="142"/>
  <c r="J159" i="142"/>
  <c r="J158" i="142"/>
  <c r="J157" i="142"/>
  <c r="J156" i="142"/>
  <c r="J155" i="142"/>
  <c r="J154" i="142"/>
  <c r="J153" i="142"/>
  <c r="J152" i="142"/>
  <c r="J151" i="142"/>
  <c r="J150" i="142"/>
  <c r="J149" i="142"/>
  <c r="J148" i="142"/>
  <c r="J147" i="142"/>
  <c r="J146" i="142"/>
  <c r="J145" i="142"/>
  <c r="J144" i="142"/>
  <c r="J143" i="142"/>
  <c r="J142" i="142"/>
  <c r="J141" i="142"/>
  <c r="J140" i="142"/>
  <c r="J139" i="142"/>
  <c r="J138" i="142"/>
  <c r="J137" i="142"/>
  <c r="J136" i="142"/>
  <c r="J135" i="142"/>
  <c r="J134" i="142"/>
  <c r="J133" i="142"/>
  <c r="J132" i="142"/>
  <c r="J131" i="142"/>
  <c r="J130" i="142"/>
  <c r="J129" i="142"/>
  <c r="J128" i="142"/>
  <c r="J127" i="142"/>
  <c r="J126" i="142"/>
  <c r="J125" i="142"/>
  <c r="J124" i="142"/>
  <c r="J123" i="142"/>
  <c r="J122" i="142"/>
  <c r="J121" i="142"/>
  <c r="J120" i="142"/>
  <c r="J119" i="142"/>
  <c r="J118" i="142"/>
  <c r="J117" i="142"/>
  <c r="J116" i="142"/>
  <c r="J115" i="142"/>
  <c r="J114" i="142"/>
  <c r="J113" i="142"/>
  <c r="J112" i="142"/>
  <c r="J111" i="142"/>
  <c r="J110" i="142"/>
  <c r="J109" i="142"/>
  <c r="J108" i="142"/>
  <c r="J107" i="142"/>
  <c r="J106" i="142"/>
  <c r="J105" i="142"/>
  <c r="J104" i="142"/>
  <c r="J103" i="142"/>
  <c r="J102" i="142"/>
  <c r="J101" i="142"/>
  <c r="J100" i="142"/>
  <c r="J99" i="142"/>
  <c r="J98" i="142"/>
  <c r="J97" i="142"/>
  <c r="J96" i="142"/>
  <c r="J95" i="142"/>
  <c r="J94" i="142"/>
  <c r="J93" i="142"/>
  <c r="J92" i="142"/>
  <c r="J91" i="142"/>
  <c r="J90" i="142"/>
  <c r="J89" i="142"/>
  <c r="J88" i="142"/>
  <c r="J87" i="142"/>
  <c r="J86" i="142"/>
  <c r="J85" i="142"/>
  <c r="J84" i="142"/>
  <c r="J83" i="142"/>
  <c r="J82" i="142"/>
  <c r="J81" i="142"/>
  <c r="J80" i="142"/>
  <c r="J79" i="142"/>
  <c r="J78" i="142"/>
  <c r="J77" i="142"/>
  <c r="J76" i="142"/>
  <c r="J75" i="142"/>
  <c r="J74" i="142"/>
  <c r="J73" i="142"/>
  <c r="J72" i="142"/>
  <c r="J71" i="142"/>
  <c r="J70" i="142"/>
  <c r="J69" i="142"/>
  <c r="J68" i="142"/>
  <c r="J67" i="142"/>
  <c r="J66" i="142"/>
  <c r="J65" i="142"/>
  <c r="J64" i="142"/>
  <c r="J63" i="142"/>
  <c r="J62" i="142"/>
  <c r="J61" i="142"/>
  <c r="J60" i="142"/>
  <c r="J59" i="142"/>
  <c r="J58" i="142"/>
  <c r="J57" i="142"/>
  <c r="J56" i="142"/>
  <c r="J55" i="142"/>
  <c r="J54" i="142"/>
  <c r="J53" i="142"/>
  <c r="J52" i="142"/>
  <c r="J51" i="142"/>
  <c r="J50" i="142"/>
  <c r="J49" i="142"/>
  <c r="J48" i="142"/>
  <c r="J47" i="142"/>
  <c r="J46" i="142"/>
  <c r="J45" i="142"/>
  <c r="J44" i="142"/>
  <c r="J43" i="142"/>
  <c r="J42" i="142"/>
  <c r="J41" i="142"/>
  <c r="J40" i="142"/>
  <c r="J39" i="142"/>
  <c r="J38" i="142"/>
  <c r="J37" i="142"/>
  <c r="J36" i="142"/>
  <c r="J35" i="142"/>
  <c r="J34" i="142"/>
  <c r="J33" i="142"/>
  <c r="J32" i="142"/>
  <c r="J31" i="142"/>
  <c r="J30" i="142"/>
  <c r="J29" i="142"/>
  <c r="J28" i="142"/>
  <c r="J27" i="142"/>
  <c r="J26" i="142"/>
  <c r="J25" i="142"/>
  <c r="J24" i="142"/>
  <c r="J23" i="142"/>
  <c r="J22" i="142"/>
  <c r="J21" i="142"/>
  <c r="J20" i="142"/>
  <c r="J19" i="142"/>
  <c r="J18" i="142"/>
  <c r="J17" i="142"/>
  <c r="J16" i="142"/>
  <c r="J15" i="142"/>
  <c r="J14" i="142"/>
  <c r="J13" i="142"/>
  <c r="J12" i="142"/>
  <c r="J11" i="142"/>
  <c r="J10" i="142"/>
  <c r="J9" i="142"/>
  <c r="J8" i="142"/>
  <c r="J7" i="142"/>
  <c r="H3" i="142"/>
  <c r="I2" i="142"/>
  <c r="H2" i="142"/>
  <c r="G2" i="142"/>
  <c r="J2" i="142" s="1"/>
  <c r="G18" i="141"/>
  <c r="G17" i="141"/>
  <c r="G16" i="141"/>
  <c r="G15" i="141"/>
  <c r="G14" i="141"/>
  <c r="G19" i="141" s="1"/>
  <c r="N13" i="141"/>
  <c r="M13" i="141"/>
  <c r="O13" i="141" s="1"/>
  <c r="N11" i="141"/>
  <c r="M11" i="141"/>
  <c r="O11" i="141" s="1"/>
  <c r="N10" i="141"/>
  <c r="M10" i="141"/>
  <c r="O10" i="141" s="1"/>
  <c r="N9" i="141"/>
  <c r="M9" i="141"/>
  <c r="O9" i="141" s="1"/>
  <c r="N8" i="141"/>
  <c r="M8" i="141"/>
  <c r="O8" i="141" s="1"/>
  <c r="N7" i="141"/>
  <c r="M7" i="141"/>
  <c r="O7" i="141" s="1"/>
  <c r="N6" i="141"/>
  <c r="N15" i="141" s="1"/>
  <c r="G20" i="141" s="1"/>
  <c r="G21" i="141" s="1"/>
  <c r="M6" i="141"/>
  <c r="E5" i="141"/>
  <c r="B5" i="141"/>
  <c r="O3" i="141"/>
  <c r="N3" i="141"/>
  <c r="D11" i="141" s="1"/>
  <c r="M3" i="141"/>
  <c r="I207" i="140"/>
  <c r="H207" i="140"/>
  <c r="G207" i="140"/>
  <c r="J207" i="140" s="1"/>
  <c r="J206" i="140"/>
  <c r="J205" i="140"/>
  <c r="J204" i="140"/>
  <c r="J203" i="140"/>
  <c r="J202" i="140"/>
  <c r="J201" i="140"/>
  <c r="J200" i="140"/>
  <c r="J199" i="140"/>
  <c r="J198" i="140"/>
  <c r="J197" i="140"/>
  <c r="J196" i="140"/>
  <c r="J195" i="140"/>
  <c r="J194" i="140"/>
  <c r="J193" i="140"/>
  <c r="J192" i="140"/>
  <c r="J191" i="140"/>
  <c r="J190" i="140"/>
  <c r="J189" i="140"/>
  <c r="J188" i="140"/>
  <c r="J187" i="140"/>
  <c r="J186" i="140"/>
  <c r="J185" i="140"/>
  <c r="J184" i="140"/>
  <c r="J183" i="140"/>
  <c r="J182" i="140"/>
  <c r="J181" i="140"/>
  <c r="J180" i="140"/>
  <c r="J179" i="140"/>
  <c r="J178" i="140"/>
  <c r="J177" i="140"/>
  <c r="J176" i="140"/>
  <c r="J175" i="140"/>
  <c r="J174" i="140"/>
  <c r="J173" i="140"/>
  <c r="J172" i="140"/>
  <c r="J171" i="140"/>
  <c r="J170" i="140"/>
  <c r="J169" i="140"/>
  <c r="J168" i="140"/>
  <c r="J167" i="140"/>
  <c r="J166" i="140"/>
  <c r="J165" i="140"/>
  <c r="J164" i="140"/>
  <c r="J163" i="140"/>
  <c r="J162" i="140"/>
  <c r="J161" i="140"/>
  <c r="J160" i="140"/>
  <c r="J159" i="140"/>
  <c r="J158" i="140"/>
  <c r="J157" i="140"/>
  <c r="J156" i="140"/>
  <c r="J155" i="140"/>
  <c r="J154" i="140"/>
  <c r="J153" i="140"/>
  <c r="J152" i="140"/>
  <c r="J151" i="140"/>
  <c r="J150" i="140"/>
  <c r="J149" i="140"/>
  <c r="J148" i="140"/>
  <c r="J147" i="140"/>
  <c r="J146" i="140"/>
  <c r="J145" i="140"/>
  <c r="J144" i="140"/>
  <c r="J143" i="140"/>
  <c r="J142" i="140"/>
  <c r="J141" i="140"/>
  <c r="J140" i="140"/>
  <c r="J139" i="140"/>
  <c r="J138" i="140"/>
  <c r="J137" i="140"/>
  <c r="J136" i="140"/>
  <c r="J135" i="140"/>
  <c r="J134" i="140"/>
  <c r="J133" i="140"/>
  <c r="J132" i="140"/>
  <c r="J131" i="140"/>
  <c r="J130" i="140"/>
  <c r="J129" i="140"/>
  <c r="J128" i="140"/>
  <c r="J127" i="140"/>
  <c r="J126" i="140"/>
  <c r="J125" i="140"/>
  <c r="J124" i="140"/>
  <c r="J123" i="140"/>
  <c r="J122" i="140"/>
  <c r="J121" i="140"/>
  <c r="J120" i="140"/>
  <c r="J119" i="140"/>
  <c r="J118" i="140"/>
  <c r="J117" i="140"/>
  <c r="J116" i="140"/>
  <c r="J115" i="140"/>
  <c r="J114" i="140"/>
  <c r="J113" i="140"/>
  <c r="J112" i="140"/>
  <c r="J111" i="140"/>
  <c r="J110" i="140"/>
  <c r="J109" i="140"/>
  <c r="J108" i="140"/>
  <c r="J107" i="140"/>
  <c r="J106" i="140"/>
  <c r="J105" i="140"/>
  <c r="J104" i="140"/>
  <c r="J103" i="140"/>
  <c r="J102" i="140"/>
  <c r="J101" i="140"/>
  <c r="J100" i="140"/>
  <c r="J99" i="140"/>
  <c r="J98" i="140"/>
  <c r="J97" i="140"/>
  <c r="J96" i="140"/>
  <c r="J95" i="140"/>
  <c r="J94" i="140"/>
  <c r="J93" i="140"/>
  <c r="J92" i="140"/>
  <c r="J91" i="140"/>
  <c r="J90" i="140"/>
  <c r="J89" i="140"/>
  <c r="J88" i="140"/>
  <c r="J87" i="140"/>
  <c r="J86" i="140"/>
  <c r="J85" i="140"/>
  <c r="J84" i="140"/>
  <c r="J83" i="140"/>
  <c r="J82" i="140"/>
  <c r="J81" i="140"/>
  <c r="J80" i="140"/>
  <c r="J79" i="140"/>
  <c r="J78" i="140"/>
  <c r="J77" i="140"/>
  <c r="J76" i="140"/>
  <c r="J75" i="140"/>
  <c r="J74" i="140"/>
  <c r="J73" i="140"/>
  <c r="J72" i="140"/>
  <c r="J71" i="140"/>
  <c r="J70" i="140"/>
  <c r="J69" i="140"/>
  <c r="J68" i="140"/>
  <c r="J67" i="140"/>
  <c r="J66" i="140"/>
  <c r="J65" i="140"/>
  <c r="J64" i="140"/>
  <c r="J63" i="140"/>
  <c r="J62" i="140"/>
  <c r="J61" i="140"/>
  <c r="J60" i="140"/>
  <c r="J59" i="140"/>
  <c r="J58" i="140"/>
  <c r="J57" i="140"/>
  <c r="J56" i="140"/>
  <c r="J55" i="140"/>
  <c r="J54" i="140"/>
  <c r="J53" i="140"/>
  <c r="J52" i="140"/>
  <c r="J51" i="140"/>
  <c r="J50" i="140"/>
  <c r="J49" i="140"/>
  <c r="J48" i="140"/>
  <c r="J47" i="140"/>
  <c r="J46" i="140"/>
  <c r="J45" i="140"/>
  <c r="J44" i="140"/>
  <c r="J43" i="140"/>
  <c r="J42" i="140"/>
  <c r="J41" i="140"/>
  <c r="J40" i="140"/>
  <c r="J39" i="140"/>
  <c r="J38" i="140"/>
  <c r="J37" i="140"/>
  <c r="J36" i="140"/>
  <c r="J35" i="140"/>
  <c r="J34" i="140"/>
  <c r="J33" i="140"/>
  <c r="J32" i="140"/>
  <c r="J31" i="140"/>
  <c r="J30" i="140"/>
  <c r="J29" i="140"/>
  <c r="J28" i="140"/>
  <c r="J27" i="140"/>
  <c r="J26" i="140"/>
  <c r="J25" i="140"/>
  <c r="J24" i="140"/>
  <c r="J23" i="140"/>
  <c r="J22" i="140"/>
  <c r="J21" i="140"/>
  <c r="J20" i="140"/>
  <c r="J19" i="140"/>
  <c r="J18" i="140"/>
  <c r="J17" i="140"/>
  <c r="J16" i="140"/>
  <c r="J15" i="140"/>
  <c r="J14" i="140"/>
  <c r="J13" i="140"/>
  <c r="J12" i="140"/>
  <c r="J11" i="140"/>
  <c r="J10" i="140"/>
  <c r="J9" i="140"/>
  <c r="J8" i="140"/>
  <c r="J7" i="140"/>
  <c r="H3" i="140"/>
  <c r="I2" i="140"/>
  <c r="H2" i="140"/>
  <c r="G2" i="140"/>
  <c r="J2" i="140" s="1"/>
  <c r="G18" i="139"/>
  <c r="G17" i="139"/>
  <c r="G16" i="139"/>
  <c r="G15" i="139"/>
  <c r="G14" i="139"/>
  <c r="G19" i="139" s="1"/>
  <c r="N13" i="139"/>
  <c r="M13" i="139"/>
  <c r="O13" i="139" s="1"/>
  <c r="N11" i="139"/>
  <c r="M11" i="139"/>
  <c r="O11" i="139" s="1"/>
  <c r="N10" i="139"/>
  <c r="M10" i="139"/>
  <c r="O10" i="139" s="1"/>
  <c r="N9" i="139"/>
  <c r="M9" i="139"/>
  <c r="O9" i="139" s="1"/>
  <c r="N8" i="139"/>
  <c r="M8" i="139"/>
  <c r="O8" i="139" s="1"/>
  <c r="N7" i="139"/>
  <c r="M7" i="139"/>
  <c r="O7" i="139" s="1"/>
  <c r="N6" i="139"/>
  <c r="N15" i="139" s="1"/>
  <c r="G20" i="139" s="1"/>
  <c r="G21" i="139" s="1"/>
  <c r="M6" i="139"/>
  <c r="E5" i="139"/>
  <c r="B5" i="139"/>
  <c r="O3" i="139"/>
  <c r="N3" i="139"/>
  <c r="D11" i="139" s="1"/>
  <c r="M3" i="139"/>
  <c r="I207" i="138"/>
  <c r="H207" i="138"/>
  <c r="G207" i="138"/>
  <c r="J207" i="138" s="1"/>
  <c r="J206" i="138"/>
  <c r="J205" i="138"/>
  <c r="J204" i="138"/>
  <c r="J203" i="138"/>
  <c r="J202" i="138"/>
  <c r="J201" i="138"/>
  <c r="J200" i="138"/>
  <c r="J199" i="138"/>
  <c r="J198" i="138"/>
  <c r="J197" i="138"/>
  <c r="J196" i="138"/>
  <c r="J195" i="138"/>
  <c r="J194" i="138"/>
  <c r="J193" i="138"/>
  <c r="J192" i="138"/>
  <c r="J191" i="138"/>
  <c r="J190" i="138"/>
  <c r="J189" i="138"/>
  <c r="J188" i="138"/>
  <c r="J187" i="138"/>
  <c r="J186" i="138"/>
  <c r="J185" i="138"/>
  <c r="J184" i="138"/>
  <c r="J183" i="138"/>
  <c r="J182" i="138"/>
  <c r="J181" i="138"/>
  <c r="J180" i="138"/>
  <c r="J179" i="138"/>
  <c r="J178" i="138"/>
  <c r="J177" i="138"/>
  <c r="J176" i="138"/>
  <c r="J175" i="138"/>
  <c r="J174" i="138"/>
  <c r="J173" i="138"/>
  <c r="J172" i="138"/>
  <c r="J171" i="138"/>
  <c r="J170" i="138"/>
  <c r="J169" i="138"/>
  <c r="J168" i="138"/>
  <c r="J167" i="138"/>
  <c r="J166" i="138"/>
  <c r="J165" i="138"/>
  <c r="J164" i="138"/>
  <c r="J163" i="138"/>
  <c r="J162" i="138"/>
  <c r="J161" i="138"/>
  <c r="J160" i="138"/>
  <c r="J159" i="138"/>
  <c r="J158" i="138"/>
  <c r="J157" i="138"/>
  <c r="J156" i="138"/>
  <c r="J155" i="138"/>
  <c r="J154" i="138"/>
  <c r="J153" i="138"/>
  <c r="J152" i="138"/>
  <c r="J151" i="138"/>
  <c r="J150" i="138"/>
  <c r="J149" i="138"/>
  <c r="J148" i="138"/>
  <c r="J147" i="138"/>
  <c r="J146" i="138"/>
  <c r="J145" i="138"/>
  <c r="J144" i="138"/>
  <c r="J143" i="138"/>
  <c r="J142" i="138"/>
  <c r="J141" i="138"/>
  <c r="J140" i="138"/>
  <c r="J139" i="138"/>
  <c r="J138" i="138"/>
  <c r="J137" i="138"/>
  <c r="J136" i="138"/>
  <c r="J135" i="138"/>
  <c r="J134" i="138"/>
  <c r="J133" i="138"/>
  <c r="J132" i="138"/>
  <c r="J131" i="138"/>
  <c r="J130" i="138"/>
  <c r="J129" i="138"/>
  <c r="J128" i="138"/>
  <c r="J127" i="138"/>
  <c r="J126" i="138"/>
  <c r="J125" i="138"/>
  <c r="J124" i="138"/>
  <c r="J123" i="138"/>
  <c r="J122" i="138"/>
  <c r="J121" i="138"/>
  <c r="J120" i="138"/>
  <c r="J119" i="138"/>
  <c r="J118" i="138"/>
  <c r="J117" i="138"/>
  <c r="J116" i="138"/>
  <c r="J115" i="138"/>
  <c r="J114" i="138"/>
  <c r="J113" i="138"/>
  <c r="J112" i="138"/>
  <c r="J111" i="138"/>
  <c r="J110" i="138"/>
  <c r="J109" i="138"/>
  <c r="J108" i="138"/>
  <c r="J107" i="138"/>
  <c r="J106" i="138"/>
  <c r="J105" i="138"/>
  <c r="J104" i="138"/>
  <c r="J103" i="138"/>
  <c r="J102" i="138"/>
  <c r="J101" i="138"/>
  <c r="J100" i="138"/>
  <c r="J99" i="138"/>
  <c r="J98" i="138"/>
  <c r="J97" i="138"/>
  <c r="J96" i="138"/>
  <c r="J95" i="138"/>
  <c r="J94" i="138"/>
  <c r="J93" i="138"/>
  <c r="J92" i="138"/>
  <c r="J91" i="138"/>
  <c r="J90" i="138"/>
  <c r="J89" i="138"/>
  <c r="J88" i="138"/>
  <c r="J87" i="138"/>
  <c r="J86" i="138"/>
  <c r="J85" i="138"/>
  <c r="J84" i="138"/>
  <c r="J83" i="138"/>
  <c r="J82" i="138"/>
  <c r="J81" i="138"/>
  <c r="J80" i="138"/>
  <c r="J79" i="138"/>
  <c r="J78" i="138"/>
  <c r="J77" i="138"/>
  <c r="J76" i="138"/>
  <c r="J75" i="138"/>
  <c r="J74" i="138"/>
  <c r="J73" i="138"/>
  <c r="J72" i="138"/>
  <c r="J71" i="138"/>
  <c r="J70" i="138"/>
  <c r="J69" i="138"/>
  <c r="J68" i="138"/>
  <c r="J67" i="138"/>
  <c r="J66" i="138"/>
  <c r="J65" i="138"/>
  <c r="J64" i="138"/>
  <c r="J63" i="138"/>
  <c r="J62" i="138"/>
  <c r="J61" i="138"/>
  <c r="J60" i="138"/>
  <c r="J59" i="138"/>
  <c r="J58" i="138"/>
  <c r="J57" i="138"/>
  <c r="J56" i="138"/>
  <c r="J55" i="138"/>
  <c r="J54" i="138"/>
  <c r="J53" i="138"/>
  <c r="J52" i="138"/>
  <c r="J51" i="138"/>
  <c r="J50" i="138"/>
  <c r="J49" i="138"/>
  <c r="J48" i="138"/>
  <c r="J47" i="138"/>
  <c r="J46" i="138"/>
  <c r="J45" i="138"/>
  <c r="J44" i="138"/>
  <c r="J43" i="138"/>
  <c r="J42" i="138"/>
  <c r="J41" i="138"/>
  <c r="J40" i="138"/>
  <c r="J39" i="138"/>
  <c r="J38" i="138"/>
  <c r="J37" i="138"/>
  <c r="J36" i="138"/>
  <c r="J35" i="138"/>
  <c r="J34" i="138"/>
  <c r="J33" i="138"/>
  <c r="J32" i="138"/>
  <c r="J31" i="138"/>
  <c r="J30" i="138"/>
  <c r="J29" i="138"/>
  <c r="J28" i="138"/>
  <c r="J27" i="138"/>
  <c r="J26" i="138"/>
  <c r="J25" i="138"/>
  <c r="J24" i="138"/>
  <c r="J23" i="138"/>
  <c r="J22" i="138"/>
  <c r="J21" i="138"/>
  <c r="J20" i="138"/>
  <c r="J19" i="138"/>
  <c r="J18" i="138"/>
  <c r="J17" i="138"/>
  <c r="J16" i="138"/>
  <c r="J15" i="138"/>
  <c r="J14" i="138"/>
  <c r="J13" i="138"/>
  <c r="J12" i="138"/>
  <c r="J11" i="138"/>
  <c r="J10" i="138"/>
  <c r="J9" i="138"/>
  <c r="J8" i="138"/>
  <c r="J7" i="138"/>
  <c r="H3" i="138"/>
  <c r="I2" i="138"/>
  <c r="H2" i="138"/>
  <c r="G2" i="138"/>
  <c r="J2" i="138" s="1"/>
  <c r="G18" i="137"/>
  <c r="G17" i="137"/>
  <c r="G16" i="137"/>
  <c r="G15" i="137"/>
  <c r="G14" i="137"/>
  <c r="G19" i="137" s="1"/>
  <c r="N13" i="137"/>
  <c r="M13" i="137"/>
  <c r="O13" i="137" s="1"/>
  <c r="N11" i="137"/>
  <c r="M11" i="137"/>
  <c r="O11" i="137" s="1"/>
  <c r="N10" i="137"/>
  <c r="M10" i="137"/>
  <c r="O10" i="137" s="1"/>
  <c r="N9" i="137"/>
  <c r="M9" i="137"/>
  <c r="O9" i="137" s="1"/>
  <c r="N8" i="137"/>
  <c r="M8" i="137"/>
  <c r="O8" i="137" s="1"/>
  <c r="N7" i="137"/>
  <c r="M7" i="137"/>
  <c r="O7" i="137" s="1"/>
  <c r="N6" i="137"/>
  <c r="N15" i="137" s="1"/>
  <c r="G20" i="137" s="1"/>
  <c r="G21" i="137" s="1"/>
  <c r="M6" i="137"/>
  <c r="E5" i="137"/>
  <c r="B5" i="137"/>
  <c r="O3" i="137"/>
  <c r="N3" i="137"/>
  <c r="D11" i="137" s="1"/>
  <c r="M3" i="137"/>
  <c r="I207" i="136"/>
  <c r="H207" i="136"/>
  <c r="G207" i="136"/>
  <c r="J207" i="136" s="1"/>
  <c r="J206" i="136"/>
  <c r="J205" i="136"/>
  <c r="J204" i="136"/>
  <c r="J203" i="136"/>
  <c r="J202" i="136"/>
  <c r="J201" i="136"/>
  <c r="J200" i="136"/>
  <c r="J199" i="136"/>
  <c r="J198" i="136"/>
  <c r="J197" i="136"/>
  <c r="J196" i="136"/>
  <c r="J195" i="136"/>
  <c r="J194" i="136"/>
  <c r="J193" i="136"/>
  <c r="J192" i="136"/>
  <c r="J191" i="136"/>
  <c r="J190" i="136"/>
  <c r="J189" i="136"/>
  <c r="J188" i="136"/>
  <c r="J187" i="136"/>
  <c r="J186" i="136"/>
  <c r="J185" i="136"/>
  <c r="J184" i="136"/>
  <c r="J183" i="136"/>
  <c r="J182" i="136"/>
  <c r="J181" i="136"/>
  <c r="J180" i="136"/>
  <c r="J179" i="136"/>
  <c r="J178" i="136"/>
  <c r="J177" i="136"/>
  <c r="J176" i="136"/>
  <c r="J175" i="136"/>
  <c r="J174" i="136"/>
  <c r="J173" i="136"/>
  <c r="J172" i="136"/>
  <c r="J171" i="136"/>
  <c r="J170" i="136"/>
  <c r="J169" i="136"/>
  <c r="J168" i="136"/>
  <c r="J167" i="136"/>
  <c r="J166" i="136"/>
  <c r="J165" i="136"/>
  <c r="J164" i="136"/>
  <c r="J163" i="136"/>
  <c r="J162" i="136"/>
  <c r="J161" i="136"/>
  <c r="J160" i="136"/>
  <c r="J159" i="136"/>
  <c r="J158" i="136"/>
  <c r="J157" i="136"/>
  <c r="J156" i="136"/>
  <c r="J155" i="136"/>
  <c r="J154" i="136"/>
  <c r="J153" i="136"/>
  <c r="J152" i="136"/>
  <c r="J151" i="136"/>
  <c r="J150" i="136"/>
  <c r="J149" i="136"/>
  <c r="J148" i="136"/>
  <c r="J147" i="136"/>
  <c r="J146" i="136"/>
  <c r="J145" i="136"/>
  <c r="J144" i="136"/>
  <c r="J143" i="136"/>
  <c r="J142" i="136"/>
  <c r="J141" i="136"/>
  <c r="J140" i="136"/>
  <c r="J139" i="136"/>
  <c r="J138" i="136"/>
  <c r="J137" i="136"/>
  <c r="J136" i="136"/>
  <c r="J135" i="136"/>
  <c r="J134" i="136"/>
  <c r="J133" i="136"/>
  <c r="J132" i="136"/>
  <c r="J131" i="136"/>
  <c r="J130" i="136"/>
  <c r="J129" i="136"/>
  <c r="J128" i="136"/>
  <c r="J127" i="136"/>
  <c r="J126" i="136"/>
  <c r="J125" i="136"/>
  <c r="J124" i="136"/>
  <c r="J123" i="136"/>
  <c r="J122" i="136"/>
  <c r="J121" i="136"/>
  <c r="J120" i="136"/>
  <c r="J119" i="136"/>
  <c r="J118" i="136"/>
  <c r="J117" i="136"/>
  <c r="J116" i="136"/>
  <c r="J115" i="136"/>
  <c r="J114" i="136"/>
  <c r="J113" i="136"/>
  <c r="J112" i="136"/>
  <c r="J111" i="136"/>
  <c r="J110" i="136"/>
  <c r="J109" i="136"/>
  <c r="J108" i="136"/>
  <c r="J107" i="136"/>
  <c r="J106" i="136"/>
  <c r="J105" i="136"/>
  <c r="J104" i="136"/>
  <c r="J103" i="136"/>
  <c r="J102" i="136"/>
  <c r="J101" i="136"/>
  <c r="J100" i="136"/>
  <c r="J99" i="136"/>
  <c r="J98" i="136"/>
  <c r="J97" i="136"/>
  <c r="J96" i="136"/>
  <c r="J95" i="136"/>
  <c r="J94" i="136"/>
  <c r="J93" i="136"/>
  <c r="J92" i="136"/>
  <c r="J91" i="136"/>
  <c r="J90" i="136"/>
  <c r="J89" i="136"/>
  <c r="J88" i="136"/>
  <c r="J87" i="136"/>
  <c r="J86" i="136"/>
  <c r="J85" i="136"/>
  <c r="J84" i="136"/>
  <c r="J83" i="136"/>
  <c r="J82" i="136"/>
  <c r="J81" i="136"/>
  <c r="J80" i="136"/>
  <c r="J79" i="136"/>
  <c r="J78" i="136"/>
  <c r="J77" i="136"/>
  <c r="J76" i="136"/>
  <c r="J75" i="136"/>
  <c r="J74" i="136"/>
  <c r="J73" i="136"/>
  <c r="J72" i="136"/>
  <c r="J71" i="136"/>
  <c r="J70" i="136"/>
  <c r="J69" i="136"/>
  <c r="J68" i="136"/>
  <c r="J67" i="136"/>
  <c r="J66" i="136"/>
  <c r="J65" i="136"/>
  <c r="J64" i="136"/>
  <c r="J63" i="136"/>
  <c r="J62" i="136"/>
  <c r="J61" i="136"/>
  <c r="J60" i="136"/>
  <c r="J59" i="136"/>
  <c r="J58" i="136"/>
  <c r="J57" i="136"/>
  <c r="J56" i="136"/>
  <c r="J55" i="136"/>
  <c r="J54" i="136"/>
  <c r="J53" i="136"/>
  <c r="J52" i="136"/>
  <c r="J51" i="136"/>
  <c r="J50" i="136"/>
  <c r="J49" i="136"/>
  <c r="J48" i="136"/>
  <c r="J47" i="136"/>
  <c r="J46" i="136"/>
  <c r="J45" i="136"/>
  <c r="J44" i="136"/>
  <c r="J43" i="136"/>
  <c r="J42" i="136"/>
  <c r="J41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24" i="136"/>
  <c r="J23" i="136"/>
  <c r="J22" i="136"/>
  <c r="J21" i="136"/>
  <c r="J20" i="136"/>
  <c r="J19" i="136"/>
  <c r="J18" i="136"/>
  <c r="J17" i="136"/>
  <c r="J16" i="136"/>
  <c r="J15" i="136"/>
  <c r="J14" i="136"/>
  <c r="J13" i="136"/>
  <c r="J12" i="136"/>
  <c r="J11" i="136"/>
  <c r="J10" i="136"/>
  <c r="J9" i="136"/>
  <c r="J8" i="136"/>
  <c r="J7" i="136"/>
  <c r="H3" i="136"/>
  <c r="I2" i="136"/>
  <c r="H2" i="136"/>
  <c r="G2" i="136"/>
  <c r="J2" i="136" s="1"/>
  <c r="G18" i="135"/>
  <c r="G17" i="135"/>
  <c r="G16" i="135"/>
  <c r="G15" i="135"/>
  <c r="G14" i="135"/>
  <c r="G19" i="135" s="1"/>
  <c r="N13" i="135"/>
  <c r="M13" i="135"/>
  <c r="O13" i="135" s="1"/>
  <c r="N11" i="135"/>
  <c r="M11" i="135"/>
  <c r="O11" i="135" s="1"/>
  <c r="N10" i="135"/>
  <c r="M10" i="135"/>
  <c r="O10" i="135" s="1"/>
  <c r="N9" i="135"/>
  <c r="M9" i="135"/>
  <c r="O9" i="135" s="1"/>
  <c r="N8" i="135"/>
  <c r="M8" i="135"/>
  <c r="O8" i="135" s="1"/>
  <c r="N7" i="135"/>
  <c r="M7" i="135"/>
  <c r="O7" i="135" s="1"/>
  <c r="N6" i="135"/>
  <c r="N15" i="135" s="1"/>
  <c r="G20" i="135" s="1"/>
  <c r="G21" i="135" s="1"/>
  <c r="M6" i="135"/>
  <c r="E5" i="135"/>
  <c r="B5" i="135"/>
  <c r="O3" i="135"/>
  <c r="N3" i="135"/>
  <c r="D11" i="135" s="1"/>
  <c r="M3" i="135"/>
  <c r="I207" i="134"/>
  <c r="H207" i="134"/>
  <c r="G207" i="134"/>
  <c r="J207" i="134" s="1"/>
  <c r="J206" i="134"/>
  <c r="J205" i="134"/>
  <c r="J204" i="134"/>
  <c r="J203" i="134"/>
  <c r="J202" i="134"/>
  <c r="J201" i="134"/>
  <c r="J200" i="134"/>
  <c r="J199" i="134"/>
  <c r="J198" i="134"/>
  <c r="J197" i="134"/>
  <c r="J196" i="134"/>
  <c r="J195" i="134"/>
  <c r="J194" i="134"/>
  <c r="J193" i="134"/>
  <c r="J192" i="134"/>
  <c r="J191" i="134"/>
  <c r="J190" i="134"/>
  <c r="J189" i="134"/>
  <c r="J188" i="134"/>
  <c r="J187" i="134"/>
  <c r="J186" i="134"/>
  <c r="J185" i="134"/>
  <c r="J184" i="134"/>
  <c r="J183" i="134"/>
  <c r="J182" i="134"/>
  <c r="J181" i="134"/>
  <c r="J180" i="134"/>
  <c r="J179" i="134"/>
  <c r="J178" i="134"/>
  <c r="J177" i="134"/>
  <c r="J176" i="134"/>
  <c r="J175" i="134"/>
  <c r="J174" i="134"/>
  <c r="J173" i="134"/>
  <c r="J172" i="134"/>
  <c r="J171" i="134"/>
  <c r="J170" i="134"/>
  <c r="J169" i="134"/>
  <c r="J168" i="134"/>
  <c r="J167" i="134"/>
  <c r="J166" i="134"/>
  <c r="J165" i="134"/>
  <c r="J164" i="134"/>
  <c r="J163" i="134"/>
  <c r="J162" i="134"/>
  <c r="J161" i="134"/>
  <c r="J160" i="134"/>
  <c r="J159" i="134"/>
  <c r="J158" i="134"/>
  <c r="J157" i="134"/>
  <c r="J156" i="134"/>
  <c r="J155" i="134"/>
  <c r="J154" i="134"/>
  <c r="J153" i="134"/>
  <c r="J152" i="134"/>
  <c r="J151" i="134"/>
  <c r="J150" i="134"/>
  <c r="J149" i="134"/>
  <c r="J148" i="134"/>
  <c r="J147" i="134"/>
  <c r="J146" i="134"/>
  <c r="J145" i="134"/>
  <c r="J144" i="134"/>
  <c r="J143" i="134"/>
  <c r="J142" i="134"/>
  <c r="J141" i="134"/>
  <c r="J140" i="134"/>
  <c r="J139" i="134"/>
  <c r="J138" i="134"/>
  <c r="J137" i="134"/>
  <c r="J136" i="134"/>
  <c r="J135" i="134"/>
  <c r="J134" i="134"/>
  <c r="J133" i="134"/>
  <c r="J132" i="134"/>
  <c r="J131" i="134"/>
  <c r="J130" i="134"/>
  <c r="J129" i="134"/>
  <c r="J128" i="134"/>
  <c r="J127" i="134"/>
  <c r="J126" i="134"/>
  <c r="J125" i="134"/>
  <c r="J124" i="134"/>
  <c r="J123" i="134"/>
  <c r="J122" i="134"/>
  <c r="J121" i="134"/>
  <c r="J120" i="134"/>
  <c r="J119" i="134"/>
  <c r="J118" i="134"/>
  <c r="J117" i="134"/>
  <c r="J116" i="134"/>
  <c r="J115" i="134"/>
  <c r="J114" i="134"/>
  <c r="J113" i="134"/>
  <c r="J112" i="134"/>
  <c r="J111" i="134"/>
  <c r="J110" i="134"/>
  <c r="J109" i="134"/>
  <c r="J108" i="134"/>
  <c r="J107" i="134"/>
  <c r="J106" i="134"/>
  <c r="J105" i="134"/>
  <c r="J104" i="134"/>
  <c r="J103" i="134"/>
  <c r="J102" i="134"/>
  <c r="J101" i="134"/>
  <c r="J100" i="134"/>
  <c r="J99" i="134"/>
  <c r="J98" i="134"/>
  <c r="J97" i="134"/>
  <c r="J96" i="134"/>
  <c r="J95" i="134"/>
  <c r="J94" i="134"/>
  <c r="J93" i="134"/>
  <c r="J92" i="134"/>
  <c r="J91" i="134"/>
  <c r="J90" i="134"/>
  <c r="J89" i="134"/>
  <c r="J88" i="134"/>
  <c r="J87" i="134"/>
  <c r="J86" i="134"/>
  <c r="J85" i="134"/>
  <c r="J84" i="134"/>
  <c r="J83" i="134"/>
  <c r="J82" i="134"/>
  <c r="J81" i="134"/>
  <c r="J80" i="134"/>
  <c r="J79" i="134"/>
  <c r="J78" i="134"/>
  <c r="J77" i="134"/>
  <c r="J76" i="134"/>
  <c r="J75" i="134"/>
  <c r="J74" i="134"/>
  <c r="J73" i="134"/>
  <c r="J72" i="134"/>
  <c r="J71" i="134"/>
  <c r="J70" i="134"/>
  <c r="J69" i="134"/>
  <c r="J68" i="134"/>
  <c r="J67" i="134"/>
  <c r="J66" i="134"/>
  <c r="J65" i="134"/>
  <c r="J64" i="134"/>
  <c r="J63" i="134"/>
  <c r="J62" i="134"/>
  <c r="J61" i="134"/>
  <c r="J60" i="134"/>
  <c r="J59" i="134"/>
  <c r="J58" i="134"/>
  <c r="J57" i="134"/>
  <c r="J56" i="134"/>
  <c r="J55" i="134"/>
  <c r="J54" i="134"/>
  <c r="J53" i="134"/>
  <c r="J52" i="134"/>
  <c r="J51" i="134"/>
  <c r="J50" i="134"/>
  <c r="J49" i="134"/>
  <c r="J48" i="134"/>
  <c r="J47" i="134"/>
  <c r="J46" i="134"/>
  <c r="J45" i="134"/>
  <c r="J44" i="134"/>
  <c r="J43" i="134"/>
  <c r="J42" i="134"/>
  <c r="J41" i="134"/>
  <c r="J40" i="134"/>
  <c r="J39" i="134"/>
  <c r="J38" i="134"/>
  <c r="J37" i="134"/>
  <c r="J36" i="134"/>
  <c r="J35" i="134"/>
  <c r="J34" i="134"/>
  <c r="J33" i="134"/>
  <c r="J32" i="134"/>
  <c r="J31" i="134"/>
  <c r="J30" i="134"/>
  <c r="J29" i="134"/>
  <c r="J28" i="134"/>
  <c r="J27" i="134"/>
  <c r="J26" i="134"/>
  <c r="J25" i="134"/>
  <c r="J24" i="134"/>
  <c r="J23" i="134"/>
  <c r="J22" i="134"/>
  <c r="J21" i="134"/>
  <c r="J20" i="134"/>
  <c r="J19" i="134"/>
  <c r="J18" i="134"/>
  <c r="J17" i="134"/>
  <c r="J16" i="134"/>
  <c r="J15" i="134"/>
  <c r="J14" i="134"/>
  <c r="J13" i="134"/>
  <c r="J12" i="134"/>
  <c r="J11" i="134"/>
  <c r="J10" i="134"/>
  <c r="J9" i="134"/>
  <c r="J8" i="134"/>
  <c r="J7" i="134"/>
  <c r="H3" i="134"/>
  <c r="I2" i="134"/>
  <c r="H2" i="134"/>
  <c r="G2" i="134"/>
  <c r="J2" i="134" s="1"/>
  <c r="G18" i="133"/>
  <c r="G17" i="133"/>
  <c r="G16" i="133"/>
  <c r="G15" i="133"/>
  <c r="G14" i="133"/>
  <c r="G19" i="133" s="1"/>
  <c r="N13" i="133"/>
  <c r="M13" i="133"/>
  <c r="O13" i="133" s="1"/>
  <c r="N11" i="133"/>
  <c r="M11" i="133"/>
  <c r="O11" i="133" s="1"/>
  <c r="N10" i="133"/>
  <c r="M10" i="133"/>
  <c r="O10" i="133" s="1"/>
  <c r="N9" i="133"/>
  <c r="M9" i="133"/>
  <c r="O9" i="133" s="1"/>
  <c r="N8" i="133"/>
  <c r="M8" i="133"/>
  <c r="O8" i="133" s="1"/>
  <c r="N7" i="133"/>
  <c r="M7" i="133"/>
  <c r="O7" i="133" s="1"/>
  <c r="N6" i="133"/>
  <c r="N15" i="133" s="1"/>
  <c r="G20" i="133" s="1"/>
  <c r="G21" i="133" s="1"/>
  <c r="M6" i="133"/>
  <c r="E5" i="133"/>
  <c r="B5" i="133"/>
  <c r="O3" i="133"/>
  <c r="N3" i="133"/>
  <c r="D11" i="133" s="1"/>
  <c r="M3" i="133"/>
  <c r="I207" i="132"/>
  <c r="H207" i="132"/>
  <c r="G207" i="132"/>
  <c r="J207" i="132" s="1"/>
  <c r="J206" i="132"/>
  <c r="J205" i="132"/>
  <c r="J204" i="132"/>
  <c r="J203" i="132"/>
  <c r="J202" i="132"/>
  <c r="J201" i="132"/>
  <c r="J200" i="132"/>
  <c r="J199" i="132"/>
  <c r="J198" i="132"/>
  <c r="J197" i="132"/>
  <c r="J196" i="132"/>
  <c r="J195" i="132"/>
  <c r="J194" i="132"/>
  <c r="J193" i="132"/>
  <c r="J192" i="132"/>
  <c r="J191" i="132"/>
  <c r="J190" i="132"/>
  <c r="J189" i="132"/>
  <c r="J188" i="132"/>
  <c r="J187" i="132"/>
  <c r="J186" i="132"/>
  <c r="J185" i="132"/>
  <c r="J184" i="132"/>
  <c r="J183" i="132"/>
  <c r="J182" i="132"/>
  <c r="J181" i="132"/>
  <c r="J180" i="132"/>
  <c r="J179" i="132"/>
  <c r="J178" i="132"/>
  <c r="J177" i="132"/>
  <c r="J176" i="132"/>
  <c r="J175" i="132"/>
  <c r="J174" i="132"/>
  <c r="J173" i="132"/>
  <c r="J172" i="132"/>
  <c r="J171" i="132"/>
  <c r="J170" i="132"/>
  <c r="J169" i="132"/>
  <c r="J168" i="132"/>
  <c r="J167" i="132"/>
  <c r="J166" i="132"/>
  <c r="J165" i="132"/>
  <c r="J164" i="132"/>
  <c r="J163" i="132"/>
  <c r="J162" i="132"/>
  <c r="J161" i="132"/>
  <c r="J160" i="132"/>
  <c r="J159" i="132"/>
  <c r="J158" i="132"/>
  <c r="J157" i="132"/>
  <c r="J156" i="132"/>
  <c r="J155" i="132"/>
  <c r="J154" i="132"/>
  <c r="J153" i="132"/>
  <c r="J152" i="132"/>
  <c r="J151" i="132"/>
  <c r="J150" i="132"/>
  <c r="J149" i="132"/>
  <c r="J148" i="132"/>
  <c r="J147" i="132"/>
  <c r="J146" i="132"/>
  <c r="J145" i="132"/>
  <c r="J144" i="132"/>
  <c r="J143" i="132"/>
  <c r="J142" i="132"/>
  <c r="J141" i="132"/>
  <c r="J140" i="132"/>
  <c r="J139" i="132"/>
  <c r="J138" i="132"/>
  <c r="J137" i="132"/>
  <c r="J136" i="132"/>
  <c r="J135" i="132"/>
  <c r="J134" i="132"/>
  <c r="J133" i="132"/>
  <c r="J132" i="132"/>
  <c r="J131" i="132"/>
  <c r="J130" i="132"/>
  <c r="J129" i="132"/>
  <c r="J128" i="132"/>
  <c r="J127" i="132"/>
  <c r="J126" i="132"/>
  <c r="J125" i="132"/>
  <c r="J124" i="132"/>
  <c r="J123" i="132"/>
  <c r="J122" i="132"/>
  <c r="J121" i="132"/>
  <c r="J120" i="132"/>
  <c r="J119" i="132"/>
  <c r="J118" i="132"/>
  <c r="J117" i="132"/>
  <c r="J116" i="132"/>
  <c r="J115" i="132"/>
  <c r="J114" i="132"/>
  <c r="J113" i="132"/>
  <c r="J112" i="132"/>
  <c r="J111" i="132"/>
  <c r="J110" i="132"/>
  <c r="J109" i="132"/>
  <c r="J108" i="132"/>
  <c r="J107" i="132"/>
  <c r="J106" i="132"/>
  <c r="J105" i="132"/>
  <c r="J104" i="132"/>
  <c r="J103" i="132"/>
  <c r="J102" i="132"/>
  <c r="J101" i="132"/>
  <c r="J100" i="132"/>
  <c r="J99" i="132"/>
  <c r="J98" i="132"/>
  <c r="J97" i="132"/>
  <c r="J96" i="132"/>
  <c r="J95" i="132"/>
  <c r="J94" i="132"/>
  <c r="J93" i="132"/>
  <c r="J92" i="132"/>
  <c r="J91" i="132"/>
  <c r="J90" i="132"/>
  <c r="J89" i="132"/>
  <c r="J88" i="132"/>
  <c r="J87" i="132"/>
  <c r="J86" i="132"/>
  <c r="J85" i="132"/>
  <c r="J84" i="132"/>
  <c r="J83" i="132"/>
  <c r="J82" i="132"/>
  <c r="J81" i="132"/>
  <c r="J80" i="132"/>
  <c r="J79" i="132"/>
  <c r="J78" i="132"/>
  <c r="J77" i="132"/>
  <c r="J76" i="132"/>
  <c r="J75" i="132"/>
  <c r="J74" i="132"/>
  <c r="J73" i="132"/>
  <c r="J72" i="132"/>
  <c r="J71" i="132"/>
  <c r="J70" i="132"/>
  <c r="J69" i="132"/>
  <c r="J68" i="132"/>
  <c r="J67" i="132"/>
  <c r="J66" i="132"/>
  <c r="J65" i="132"/>
  <c r="J64" i="132"/>
  <c r="J63" i="132"/>
  <c r="J62" i="132"/>
  <c r="J61" i="132"/>
  <c r="J60" i="132"/>
  <c r="J59" i="132"/>
  <c r="J58" i="132"/>
  <c r="J57" i="132"/>
  <c r="J56" i="132"/>
  <c r="J55" i="132"/>
  <c r="J54" i="132"/>
  <c r="J53" i="132"/>
  <c r="J52" i="132"/>
  <c r="J51" i="132"/>
  <c r="J50" i="132"/>
  <c r="J49" i="132"/>
  <c r="J48" i="132"/>
  <c r="J47" i="132"/>
  <c r="J46" i="132"/>
  <c r="J45" i="132"/>
  <c r="J44" i="132"/>
  <c r="J43" i="132"/>
  <c r="J42" i="132"/>
  <c r="J41" i="132"/>
  <c r="J40" i="132"/>
  <c r="J39" i="132"/>
  <c r="J38" i="132"/>
  <c r="J37" i="132"/>
  <c r="J36" i="132"/>
  <c r="J35" i="132"/>
  <c r="J34" i="132"/>
  <c r="J33" i="132"/>
  <c r="J32" i="132"/>
  <c r="J31" i="132"/>
  <c r="J30" i="132"/>
  <c r="J29" i="132"/>
  <c r="J28" i="132"/>
  <c r="J27" i="132"/>
  <c r="J26" i="132"/>
  <c r="J25" i="132"/>
  <c r="J24" i="132"/>
  <c r="J23" i="132"/>
  <c r="J22" i="132"/>
  <c r="J21" i="132"/>
  <c r="J20" i="132"/>
  <c r="J19" i="132"/>
  <c r="J18" i="132"/>
  <c r="J17" i="132"/>
  <c r="J16" i="132"/>
  <c r="J15" i="132"/>
  <c r="J14" i="132"/>
  <c r="J13" i="132"/>
  <c r="J12" i="132"/>
  <c r="J11" i="132"/>
  <c r="J10" i="132"/>
  <c r="J9" i="132"/>
  <c r="J8" i="132"/>
  <c r="J7" i="132"/>
  <c r="H3" i="132"/>
  <c r="I2" i="132"/>
  <c r="H2" i="132"/>
  <c r="G2" i="132"/>
  <c r="J2" i="132" s="1"/>
  <c r="G18" i="131"/>
  <c r="G17" i="131"/>
  <c r="G16" i="131"/>
  <c r="G15" i="131"/>
  <c r="G14" i="131"/>
  <c r="G19" i="131" s="1"/>
  <c r="N13" i="131"/>
  <c r="M13" i="131"/>
  <c r="O13" i="131" s="1"/>
  <c r="N11" i="131"/>
  <c r="M11" i="131"/>
  <c r="O11" i="131" s="1"/>
  <c r="N10" i="131"/>
  <c r="M10" i="131"/>
  <c r="O10" i="131" s="1"/>
  <c r="N9" i="131"/>
  <c r="M9" i="131"/>
  <c r="O9" i="131" s="1"/>
  <c r="N8" i="131"/>
  <c r="M8" i="131"/>
  <c r="O8" i="131" s="1"/>
  <c r="N7" i="131"/>
  <c r="M7" i="131"/>
  <c r="O7" i="131" s="1"/>
  <c r="N6" i="131"/>
  <c r="N15" i="131" s="1"/>
  <c r="G20" i="131" s="1"/>
  <c r="G21" i="131" s="1"/>
  <c r="M6" i="131"/>
  <c r="E5" i="131"/>
  <c r="B5" i="131"/>
  <c r="O3" i="131"/>
  <c r="N3" i="131"/>
  <c r="D11" i="131" s="1"/>
  <c r="M3" i="131"/>
  <c r="I207" i="130"/>
  <c r="H207" i="130"/>
  <c r="G207" i="130"/>
  <c r="J207" i="130" s="1"/>
  <c r="J206" i="130"/>
  <c r="J205" i="130"/>
  <c r="J204" i="130"/>
  <c r="J203" i="130"/>
  <c r="J202" i="130"/>
  <c r="J201" i="130"/>
  <c r="J200" i="130"/>
  <c r="J199" i="130"/>
  <c r="J198" i="130"/>
  <c r="J197" i="130"/>
  <c r="J196" i="130"/>
  <c r="J195" i="130"/>
  <c r="J194" i="130"/>
  <c r="J193" i="130"/>
  <c r="J192" i="130"/>
  <c r="J191" i="130"/>
  <c r="J190" i="130"/>
  <c r="J189" i="130"/>
  <c r="J188" i="130"/>
  <c r="J187" i="130"/>
  <c r="J186" i="130"/>
  <c r="J185" i="130"/>
  <c r="J184" i="130"/>
  <c r="J183" i="130"/>
  <c r="J182" i="130"/>
  <c r="J181" i="130"/>
  <c r="J180" i="130"/>
  <c r="J179" i="130"/>
  <c r="J178" i="130"/>
  <c r="J177" i="130"/>
  <c r="J176" i="130"/>
  <c r="J175" i="130"/>
  <c r="J174" i="130"/>
  <c r="J173" i="130"/>
  <c r="J172" i="130"/>
  <c r="J171" i="130"/>
  <c r="J170" i="130"/>
  <c r="J169" i="130"/>
  <c r="J168" i="130"/>
  <c r="J167" i="130"/>
  <c r="J166" i="130"/>
  <c r="J165" i="130"/>
  <c r="J164" i="130"/>
  <c r="J163" i="130"/>
  <c r="J162" i="130"/>
  <c r="J161" i="130"/>
  <c r="J160" i="130"/>
  <c r="J159" i="130"/>
  <c r="J158" i="130"/>
  <c r="J157" i="130"/>
  <c r="J156" i="130"/>
  <c r="J155" i="130"/>
  <c r="J154" i="130"/>
  <c r="J153" i="130"/>
  <c r="J152" i="130"/>
  <c r="J151" i="130"/>
  <c r="J150" i="130"/>
  <c r="J149" i="130"/>
  <c r="J148" i="130"/>
  <c r="J147" i="130"/>
  <c r="J146" i="130"/>
  <c r="J145" i="130"/>
  <c r="J144" i="130"/>
  <c r="J143" i="130"/>
  <c r="J142" i="130"/>
  <c r="J141" i="130"/>
  <c r="J140" i="130"/>
  <c r="J139" i="130"/>
  <c r="J138" i="130"/>
  <c r="J137" i="130"/>
  <c r="J136" i="130"/>
  <c r="J135" i="130"/>
  <c r="J134" i="130"/>
  <c r="J133" i="130"/>
  <c r="J132" i="130"/>
  <c r="J131" i="130"/>
  <c r="J130" i="130"/>
  <c r="J129" i="130"/>
  <c r="J128" i="130"/>
  <c r="J127" i="130"/>
  <c r="J126" i="130"/>
  <c r="J125" i="130"/>
  <c r="J124" i="130"/>
  <c r="J123" i="130"/>
  <c r="J122" i="130"/>
  <c r="J121" i="130"/>
  <c r="J120" i="130"/>
  <c r="J119" i="130"/>
  <c r="J118" i="130"/>
  <c r="J117" i="130"/>
  <c r="J116" i="130"/>
  <c r="J115" i="130"/>
  <c r="J114" i="130"/>
  <c r="J113" i="130"/>
  <c r="J112" i="130"/>
  <c r="J111" i="130"/>
  <c r="J110" i="130"/>
  <c r="J109" i="130"/>
  <c r="J108" i="130"/>
  <c r="J107" i="130"/>
  <c r="J106" i="130"/>
  <c r="J105" i="130"/>
  <c r="J104" i="130"/>
  <c r="J103" i="130"/>
  <c r="J102" i="130"/>
  <c r="J101" i="130"/>
  <c r="J100" i="130"/>
  <c r="J99" i="130"/>
  <c r="J98" i="130"/>
  <c r="J97" i="130"/>
  <c r="J96" i="130"/>
  <c r="J95" i="130"/>
  <c r="J94" i="130"/>
  <c r="J93" i="130"/>
  <c r="J92" i="130"/>
  <c r="J91" i="130"/>
  <c r="J90" i="130"/>
  <c r="J89" i="130"/>
  <c r="J88" i="130"/>
  <c r="J87" i="130"/>
  <c r="J86" i="130"/>
  <c r="J85" i="130"/>
  <c r="J84" i="130"/>
  <c r="J83" i="130"/>
  <c r="J82" i="130"/>
  <c r="J81" i="130"/>
  <c r="J80" i="130"/>
  <c r="J79" i="130"/>
  <c r="J78" i="130"/>
  <c r="J77" i="130"/>
  <c r="J76" i="130"/>
  <c r="J75" i="130"/>
  <c r="J74" i="130"/>
  <c r="J73" i="130"/>
  <c r="J72" i="130"/>
  <c r="J71" i="130"/>
  <c r="J70" i="130"/>
  <c r="J69" i="130"/>
  <c r="J68" i="130"/>
  <c r="J67" i="130"/>
  <c r="J66" i="130"/>
  <c r="J65" i="130"/>
  <c r="J64" i="130"/>
  <c r="J63" i="130"/>
  <c r="J62" i="130"/>
  <c r="J61" i="130"/>
  <c r="J60" i="130"/>
  <c r="J59" i="130"/>
  <c r="J58" i="130"/>
  <c r="J57" i="130"/>
  <c r="J56" i="130"/>
  <c r="J55" i="130"/>
  <c r="J54" i="130"/>
  <c r="J53" i="130"/>
  <c r="J52" i="130"/>
  <c r="J51" i="130"/>
  <c r="J50" i="130"/>
  <c r="J49" i="130"/>
  <c r="J48" i="130"/>
  <c r="J47" i="130"/>
  <c r="J46" i="130"/>
  <c r="J45" i="130"/>
  <c r="J44" i="130"/>
  <c r="J43" i="130"/>
  <c r="J42" i="130"/>
  <c r="J41" i="130"/>
  <c r="J40" i="130"/>
  <c r="J39" i="130"/>
  <c r="J38" i="130"/>
  <c r="J37" i="130"/>
  <c r="J36" i="130"/>
  <c r="J35" i="130"/>
  <c r="J34" i="130"/>
  <c r="J33" i="130"/>
  <c r="J32" i="130"/>
  <c r="J31" i="130"/>
  <c r="J30" i="130"/>
  <c r="J29" i="130"/>
  <c r="J28" i="130"/>
  <c r="J27" i="130"/>
  <c r="J26" i="130"/>
  <c r="J25" i="130"/>
  <c r="J24" i="130"/>
  <c r="J23" i="130"/>
  <c r="J22" i="130"/>
  <c r="J21" i="130"/>
  <c r="J20" i="130"/>
  <c r="J19" i="130"/>
  <c r="J18" i="130"/>
  <c r="J17" i="130"/>
  <c r="J16" i="130"/>
  <c r="J15" i="130"/>
  <c r="J14" i="130"/>
  <c r="J13" i="130"/>
  <c r="J12" i="130"/>
  <c r="J11" i="130"/>
  <c r="J10" i="130"/>
  <c r="J9" i="130"/>
  <c r="J8" i="130"/>
  <c r="J7" i="130"/>
  <c r="H3" i="130"/>
  <c r="I2" i="130"/>
  <c r="H2" i="130"/>
  <c r="G2" i="130"/>
  <c r="J2" i="130" s="1"/>
  <c r="G18" i="129"/>
  <c r="G17" i="129"/>
  <c r="G16" i="129"/>
  <c r="G15" i="129"/>
  <c r="G14" i="129"/>
  <c r="G19" i="129" s="1"/>
  <c r="N13" i="129"/>
  <c r="M13" i="129"/>
  <c r="O13" i="129" s="1"/>
  <c r="N11" i="129"/>
  <c r="M11" i="129"/>
  <c r="O11" i="129" s="1"/>
  <c r="N10" i="129"/>
  <c r="M10" i="129"/>
  <c r="O10" i="129" s="1"/>
  <c r="N9" i="129"/>
  <c r="M9" i="129"/>
  <c r="O9" i="129" s="1"/>
  <c r="N8" i="129"/>
  <c r="M8" i="129"/>
  <c r="O8" i="129" s="1"/>
  <c r="N7" i="129"/>
  <c r="M7" i="129"/>
  <c r="O7" i="129" s="1"/>
  <c r="N6" i="129"/>
  <c r="N15" i="129" s="1"/>
  <c r="G20" i="129" s="1"/>
  <c r="G21" i="129" s="1"/>
  <c r="M6" i="129"/>
  <c r="E5" i="129"/>
  <c r="B5" i="129"/>
  <c r="O3" i="129"/>
  <c r="N3" i="129"/>
  <c r="D11" i="129" s="1"/>
  <c r="M3" i="129"/>
  <c r="I207" i="128"/>
  <c r="H207" i="128"/>
  <c r="G207" i="128"/>
  <c r="J207" i="128" s="1"/>
  <c r="J206" i="128"/>
  <c r="J205" i="128"/>
  <c r="J204" i="128"/>
  <c r="J203" i="128"/>
  <c r="J202" i="128"/>
  <c r="J201" i="128"/>
  <c r="J200" i="128"/>
  <c r="J199" i="128"/>
  <c r="J198" i="128"/>
  <c r="J197" i="128"/>
  <c r="J196" i="128"/>
  <c r="J195" i="128"/>
  <c r="J194" i="128"/>
  <c r="J193" i="128"/>
  <c r="J192" i="128"/>
  <c r="J191" i="128"/>
  <c r="J190" i="128"/>
  <c r="J189" i="128"/>
  <c r="J188" i="128"/>
  <c r="J187" i="128"/>
  <c r="J186" i="128"/>
  <c r="J185" i="128"/>
  <c r="J184" i="128"/>
  <c r="J183" i="128"/>
  <c r="J182" i="128"/>
  <c r="J181" i="128"/>
  <c r="J180" i="128"/>
  <c r="J179" i="128"/>
  <c r="J178" i="128"/>
  <c r="J177" i="128"/>
  <c r="J176" i="128"/>
  <c r="J175" i="128"/>
  <c r="J174" i="128"/>
  <c r="J173" i="128"/>
  <c r="J172" i="128"/>
  <c r="J171" i="128"/>
  <c r="J170" i="128"/>
  <c r="J169" i="128"/>
  <c r="J168" i="128"/>
  <c r="J167" i="128"/>
  <c r="J166" i="128"/>
  <c r="J165" i="128"/>
  <c r="J164" i="128"/>
  <c r="J163" i="128"/>
  <c r="J162" i="128"/>
  <c r="J161" i="128"/>
  <c r="J160" i="128"/>
  <c r="J159" i="128"/>
  <c r="J158" i="128"/>
  <c r="J157" i="128"/>
  <c r="J156" i="128"/>
  <c r="J155" i="128"/>
  <c r="J154" i="128"/>
  <c r="J153" i="128"/>
  <c r="J152" i="128"/>
  <c r="J151" i="128"/>
  <c r="J150" i="128"/>
  <c r="J149" i="128"/>
  <c r="J148" i="128"/>
  <c r="J147" i="128"/>
  <c r="J146" i="128"/>
  <c r="J145" i="128"/>
  <c r="J144" i="128"/>
  <c r="J143" i="128"/>
  <c r="J142" i="128"/>
  <c r="J141" i="128"/>
  <c r="J140" i="128"/>
  <c r="J139" i="128"/>
  <c r="J138" i="128"/>
  <c r="J137" i="128"/>
  <c r="J136" i="128"/>
  <c r="J135" i="128"/>
  <c r="J134" i="128"/>
  <c r="J133" i="128"/>
  <c r="J132" i="128"/>
  <c r="J131" i="128"/>
  <c r="J130" i="128"/>
  <c r="J129" i="128"/>
  <c r="J128" i="128"/>
  <c r="J127" i="128"/>
  <c r="J126" i="128"/>
  <c r="J125" i="128"/>
  <c r="J124" i="128"/>
  <c r="J123" i="128"/>
  <c r="J122" i="128"/>
  <c r="J121" i="128"/>
  <c r="J120" i="128"/>
  <c r="J119" i="128"/>
  <c r="J118" i="128"/>
  <c r="J117" i="128"/>
  <c r="J116" i="128"/>
  <c r="J115" i="128"/>
  <c r="J114" i="128"/>
  <c r="J113" i="128"/>
  <c r="J112" i="128"/>
  <c r="J111" i="128"/>
  <c r="J110" i="128"/>
  <c r="J109" i="128"/>
  <c r="J108" i="128"/>
  <c r="J107" i="128"/>
  <c r="J106" i="128"/>
  <c r="J105" i="128"/>
  <c r="J104" i="128"/>
  <c r="J103" i="128"/>
  <c r="J102" i="128"/>
  <c r="J101" i="128"/>
  <c r="J100" i="128"/>
  <c r="J99" i="128"/>
  <c r="J98" i="128"/>
  <c r="J97" i="128"/>
  <c r="J96" i="128"/>
  <c r="J95" i="128"/>
  <c r="J94" i="128"/>
  <c r="J93" i="128"/>
  <c r="J92" i="128"/>
  <c r="J91" i="128"/>
  <c r="J90" i="128"/>
  <c r="J89" i="128"/>
  <c r="J88" i="128"/>
  <c r="J87" i="128"/>
  <c r="J86" i="128"/>
  <c r="J85" i="128"/>
  <c r="J84" i="128"/>
  <c r="J83" i="128"/>
  <c r="J82" i="128"/>
  <c r="J81" i="128"/>
  <c r="J80" i="128"/>
  <c r="J79" i="128"/>
  <c r="J78" i="128"/>
  <c r="J77" i="128"/>
  <c r="J76" i="128"/>
  <c r="J75" i="128"/>
  <c r="J74" i="128"/>
  <c r="J73" i="128"/>
  <c r="J72" i="128"/>
  <c r="J71" i="128"/>
  <c r="J70" i="128"/>
  <c r="J69" i="128"/>
  <c r="J68" i="128"/>
  <c r="J67" i="128"/>
  <c r="J66" i="128"/>
  <c r="J65" i="128"/>
  <c r="J64" i="128"/>
  <c r="J63" i="128"/>
  <c r="J62" i="128"/>
  <c r="J61" i="128"/>
  <c r="J60" i="128"/>
  <c r="J59" i="128"/>
  <c r="J58" i="128"/>
  <c r="J57" i="128"/>
  <c r="J56" i="128"/>
  <c r="J55" i="128"/>
  <c r="J54" i="128"/>
  <c r="J53" i="128"/>
  <c r="J52" i="128"/>
  <c r="J51" i="128"/>
  <c r="J50" i="128"/>
  <c r="J49" i="128"/>
  <c r="J48" i="128"/>
  <c r="J47" i="128"/>
  <c r="J46" i="128"/>
  <c r="J45" i="128"/>
  <c r="J44" i="128"/>
  <c r="J43" i="128"/>
  <c r="J42" i="128"/>
  <c r="J41" i="128"/>
  <c r="J40" i="128"/>
  <c r="J39" i="128"/>
  <c r="J38" i="128"/>
  <c r="J37" i="128"/>
  <c r="J36" i="128"/>
  <c r="J35" i="128"/>
  <c r="J34" i="128"/>
  <c r="J33" i="128"/>
  <c r="J32" i="128"/>
  <c r="J31" i="128"/>
  <c r="J30" i="128"/>
  <c r="J29" i="128"/>
  <c r="J28" i="128"/>
  <c r="J27" i="128"/>
  <c r="J26" i="128"/>
  <c r="J25" i="128"/>
  <c r="J24" i="128"/>
  <c r="J23" i="128"/>
  <c r="J22" i="128"/>
  <c r="J21" i="128"/>
  <c r="J20" i="128"/>
  <c r="J19" i="128"/>
  <c r="J18" i="128"/>
  <c r="J17" i="128"/>
  <c r="J16" i="128"/>
  <c r="J15" i="128"/>
  <c r="J14" i="128"/>
  <c r="J13" i="128"/>
  <c r="J12" i="128"/>
  <c r="J11" i="128"/>
  <c r="J10" i="128"/>
  <c r="J9" i="128"/>
  <c r="J8" i="128"/>
  <c r="J7" i="128"/>
  <c r="H3" i="128"/>
  <c r="I2" i="128"/>
  <c r="H2" i="128"/>
  <c r="G2" i="128"/>
  <c r="J2" i="128" s="1"/>
  <c r="G18" i="127"/>
  <c r="G17" i="127"/>
  <c r="G16" i="127"/>
  <c r="G15" i="127"/>
  <c r="G14" i="127"/>
  <c r="G19" i="127" s="1"/>
  <c r="N13" i="127"/>
  <c r="M13" i="127"/>
  <c r="O13" i="127" s="1"/>
  <c r="N11" i="127"/>
  <c r="M11" i="127"/>
  <c r="O11" i="127" s="1"/>
  <c r="N10" i="127"/>
  <c r="M10" i="127"/>
  <c r="O10" i="127" s="1"/>
  <c r="N9" i="127"/>
  <c r="M9" i="127"/>
  <c r="O9" i="127" s="1"/>
  <c r="N8" i="127"/>
  <c r="M8" i="127"/>
  <c r="O8" i="127" s="1"/>
  <c r="N7" i="127"/>
  <c r="M7" i="127"/>
  <c r="O7" i="127" s="1"/>
  <c r="N6" i="127"/>
  <c r="N15" i="127" s="1"/>
  <c r="G20" i="127" s="1"/>
  <c r="G21" i="127" s="1"/>
  <c r="M6" i="127"/>
  <c r="E5" i="127"/>
  <c r="B5" i="127"/>
  <c r="O3" i="127"/>
  <c r="N3" i="127"/>
  <c r="D11" i="127" s="1"/>
  <c r="M3" i="127"/>
  <c r="I207" i="126"/>
  <c r="H207" i="126"/>
  <c r="G207" i="126"/>
  <c r="J207" i="126" s="1"/>
  <c r="J206" i="126"/>
  <c r="J205" i="126"/>
  <c r="J204" i="126"/>
  <c r="J203" i="126"/>
  <c r="J202" i="126"/>
  <c r="J201" i="126"/>
  <c r="J200" i="126"/>
  <c r="J199" i="126"/>
  <c r="J198" i="126"/>
  <c r="J197" i="126"/>
  <c r="J196" i="126"/>
  <c r="J195" i="126"/>
  <c r="J194" i="126"/>
  <c r="J193" i="126"/>
  <c r="J192" i="126"/>
  <c r="J191" i="126"/>
  <c r="J190" i="126"/>
  <c r="J189" i="126"/>
  <c r="J188" i="126"/>
  <c r="J187" i="126"/>
  <c r="J186" i="126"/>
  <c r="J185" i="126"/>
  <c r="J184" i="126"/>
  <c r="J183" i="126"/>
  <c r="J182" i="126"/>
  <c r="J181" i="126"/>
  <c r="J180" i="126"/>
  <c r="J179" i="126"/>
  <c r="J178" i="126"/>
  <c r="J177" i="126"/>
  <c r="J176" i="126"/>
  <c r="J175" i="126"/>
  <c r="J174" i="126"/>
  <c r="J173" i="126"/>
  <c r="J172" i="126"/>
  <c r="J171" i="126"/>
  <c r="J170" i="126"/>
  <c r="J169" i="126"/>
  <c r="J168" i="126"/>
  <c r="J167" i="126"/>
  <c r="J166" i="126"/>
  <c r="J165" i="126"/>
  <c r="J164" i="126"/>
  <c r="J163" i="126"/>
  <c r="J162" i="126"/>
  <c r="J161" i="126"/>
  <c r="J160" i="126"/>
  <c r="J159" i="126"/>
  <c r="J158" i="126"/>
  <c r="J157" i="126"/>
  <c r="J156" i="126"/>
  <c r="J155" i="126"/>
  <c r="J154" i="126"/>
  <c r="J153" i="126"/>
  <c r="J152" i="126"/>
  <c r="J151" i="126"/>
  <c r="J150" i="126"/>
  <c r="J149" i="126"/>
  <c r="J148" i="126"/>
  <c r="J147" i="126"/>
  <c r="J146" i="126"/>
  <c r="J145" i="126"/>
  <c r="J144" i="126"/>
  <c r="J143" i="126"/>
  <c r="J142" i="126"/>
  <c r="J141" i="126"/>
  <c r="J140" i="126"/>
  <c r="J139" i="126"/>
  <c r="J138" i="126"/>
  <c r="J137" i="126"/>
  <c r="J136" i="126"/>
  <c r="J135" i="126"/>
  <c r="J134" i="126"/>
  <c r="J133" i="126"/>
  <c r="J132" i="126"/>
  <c r="J131" i="126"/>
  <c r="J130" i="126"/>
  <c r="J129" i="126"/>
  <c r="J128" i="126"/>
  <c r="J127" i="126"/>
  <c r="J126" i="126"/>
  <c r="J125" i="126"/>
  <c r="J124" i="126"/>
  <c r="J123" i="126"/>
  <c r="J122" i="126"/>
  <c r="J121" i="126"/>
  <c r="J120" i="126"/>
  <c r="J119" i="126"/>
  <c r="J118" i="126"/>
  <c r="J117" i="126"/>
  <c r="J116" i="126"/>
  <c r="J115" i="126"/>
  <c r="J114" i="126"/>
  <c r="J113" i="126"/>
  <c r="J112" i="126"/>
  <c r="J111" i="126"/>
  <c r="J110" i="126"/>
  <c r="J109" i="126"/>
  <c r="J108" i="126"/>
  <c r="J107" i="126"/>
  <c r="J106" i="126"/>
  <c r="J105" i="126"/>
  <c r="J104" i="126"/>
  <c r="J103" i="126"/>
  <c r="J102" i="126"/>
  <c r="J101" i="126"/>
  <c r="J100" i="126"/>
  <c r="J99" i="126"/>
  <c r="J98" i="126"/>
  <c r="J97" i="126"/>
  <c r="J96" i="126"/>
  <c r="J95" i="126"/>
  <c r="J94" i="126"/>
  <c r="J93" i="126"/>
  <c r="J92" i="126"/>
  <c r="J91" i="126"/>
  <c r="J90" i="126"/>
  <c r="J89" i="126"/>
  <c r="J88" i="126"/>
  <c r="J87" i="126"/>
  <c r="J86" i="126"/>
  <c r="J85" i="126"/>
  <c r="J84" i="126"/>
  <c r="J83" i="126"/>
  <c r="J82" i="126"/>
  <c r="J81" i="126"/>
  <c r="J80" i="126"/>
  <c r="J79" i="126"/>
  <c r="J78" i="126"/>
  <c r="J77" i="126"/>
  <c r="J76" i="126"/>
  <c r="J75" i="126"/>
  <c r="J74" i="126"/>
  <c r="J73" i="126"/>
  <c r="J72" i="126"/>
  <c r="J71" i="126"/>
  <c r="J70" i="126"/>
  <c r="J69" i="126"/>
  <c r="J68" i="126"/>
  <c r="J67" i="126"/>
  <c r="J66" i="126"/>
  <c r="J65" i="126"/>
  <c r="J64" i="126"/>
  <c r="J63" i="126"/>
  <c r="J62" i="126"/>
  <c r="J61" i="126"/>
  <c r="J60" i="126"/>
  <c r="J59" i="126"/>
  <c r="J58" i="126"/>
  <c r="J57" i="126"/>
  <c r="J56" i="126"/>
  <c r="J55" i="126"/>
  <c r="J54" i="126"/>
  <c r="J53" i="126"/>
  <c r="J52" i="126"/>
  <c r="J51" i="126"/>
  <c r="J50" i="126"/>
  <c r="J49" i="126"/>
  <c r="J48" i="126"/>
  <c r="J47" i="126"/>
  <c r="J46" i="126"/>
  <c r="J45" i="126"/>
  <c r="J44" i="126"/>
  <c r="J43" i="126"/>
  <c r="J42" i="126"/>
  <c r="J41" i="126"/>
  <c r="J40" i="126"/>
  <c r="J39" i="126"/>
  <c r="J38" i="126"/>
  <c r="J37" i="126"/>
  <c r="J36" i="126"/>
  <c r="J35" i="126"/>
  <c r="J34" i="126"/>
  <c r="J33" i="126"/>
  <c r="J32" i="126"/>
  <c r="J31" i="126"/>
  <c r="J30" i="126"/>
  <c r="J29" i="126"/>
  <c r="J28" i="126"/>
  <c r="J27" i="126"/>
  <c r="J26" i="126"/>
  <c r="J25" i="126"/>
  <c r="J24" i="126"/>
  <c r="J23" i="126"/>
  <c r="J22" i="126"/>
  <c r="J21" i="126"/>
  <c r="J20" i="126"/>
  <c r="J19" i="126"/>
  <c r="J18" i="126"/>
  <c r="J17" i="126"/>
  <c r="J16" i="126"/>
  <c r="J15" i="126"/>
  <c r="J14" i="126"/>
  <c r="J13" i="126"/>
  <c r="J12" i="126"/>
  <c r="J11" i="126"/>
  <c r="J10" i="126"/>
  <c r="J9" i="126"/>
  <c r="J8" i="126"/>
  <c r="J7" i="126"/>
  <c r="H3" i="126"/>
  <c r="I2" i="126"/>
  <c r="H2" i="126"/>
  <c r="G2" i="126"/>
  <c r="J2" i="126" s="1"/>
  <c r="G18" i="125"/>
  <c r="G17" i="125"/>
  <c r="G16" i="125"/>
  <c r="G15" i="125"/>
  <c r="G14" i="125"/>
  <c r="G19" i="125" s="1"/>
  <c r="N13" i="125"/>
  <c r="M13" i="125"/>
  <c r="O13" i="125" s="1"/>
  <c r="N11" i="125"/>
  <c r="M11" i="125"/>
  <c r="O11" i="125" s="1"/>
  <c r="N10" i="125"/>
  <c r="M10" i="125"/>
  <c r="O10" i="125" s="1"/>
  <c r="N9" i="125"/>
  <c r="M9" i="125"/>
  <c r="O9" i="125" s="1"/>
  <c r="N8" i="125"/>
  <c r="M8" i="125"/>
  <c r="O8" i="125" s="1"/>
  <c r="N7" i="125"/>
  <c r="M7" i="125"/>
  <c r="O7" i="125" s="1"/>
  <c r="N6" i="125"/>
  <c r="N15" i="125" s="1"/>
  <c r="G20" i="125" s="1"/>
  <c r="G21" i="125" s="1"/>
  <c r="M6" i="125"/>
  <c r="E5" i="125"/>
  <c r="B5" i="125"/>
  <c r="O3" i="125"/>
  <c r="N3" i="125"/>
  <c r="D11" i="125" s="1"/>
  <c r="M3" i="125"/>
  <c r="I207" i="123"/>
  <c r="H207" i="123"/>
  <c r="G207" i="123"/>
  <c r="J207" i="123" s="1"/>
  <c r="J206" i="123"/>
  <c r="J205" i="123"/>
  <c r="J204" i="123"/>
  <c r="J203" i="123"/>
  <c r="J202" i="123"/>
  <c r="J201" i="123"/>
  <c r="J200" i="123"/>
  <c r="J199" i="123"/>
  <c r="J198" i="123"/>
  <c r="J197" i="123"/>
  <c r="J196" i="123"/>
  <c r="J195" i="123"/>
  <c r="J194" i="123"/>
  <c r="J193" i="123"/>
  <c r="J192" i="123"/>
  <c r="J191" i="123"/>
  <c r="J190" i="123"/>
  <c r="J189" i="123"/>
  <c r="J188" i="123"/>
  <c r="J187" i="123"/>
  <c r="J186" i="123"/>
  <c r="J185" i="123"/>
  <c r="J184" i="123"/>
  <c r="J183" i="123"/>
  <c r="J182" i="123"/>
  <c r="J181" i="123"/>
  <c r="J180" i="123"/>
  <c r="J179" i="123"/>
  <c r="J178" i="123"/>
  <c r="J177" i="123"/>
  <c r="J176" i="123"/>
  <c r="J175" i="123"/>
  <c r="J174" i="123"/>
  <c r="J173" i="123"/>
  <c r="J172" i="123"/>
  <c r="J171" i="123"/>
  <c r="J170" i="123"/>
  <c r="J169" i="123"/>
  <c r="J168" i="123"/>
  <c r="J167" i="123"/>
  <c r="J166" i="123"/>
  <c r="J165" i="123"/>
  <c r="J164" i="123"/>
  <c r="J163" i="123"/>
  <c r="J162" i="123"/>
  <c r="J161" i="123"/>
  <c r="J160" i="123"/>
  <c r="J159" i="123"/>
  <c r="J158" i="123"/>
  <c r="J157" i="123"/>
  <c r="J156" i="123"/>
  <c r="J155" i="123"/>
  <c r="J154" i="123"/>
  <c r="J153" i="123"/>
  <c r="J152" i="123"/>
  <c r="J151" i="123"/>
  <c r="J150" i="123"/>
  <c r="J149" i="123"/>
  <c r="J148" i="123"/>
  <c r="J147" i="123"/>
  <c r="J146" i="123"/>
  <c r="J145" i="123"/>
  <c r="J144" i="123"/>
  <c r="J143" i="123"/>
  <c r="J142" i="123"/>
  <c r="J141" i="123"/>
  <c r="J140" i="123"/>
  <c r="J139" i="123"/>
  <c r="J138" i="123"/>
  <c r="J137" i="123"/>
  <c r="J136" i="123"/>
  <c r="J135" i="123"/>
  <c r="J134" i="123"/>
  <c r="J133" i="123"/>
  <c r="J132" i="123"/>
  <c r="J131" i="123"/>
  <c r="J130" i="123"/>
  <c r="J129" i="123"/>
  <c r="J128" i="123"/>
  <c r="J127" i="123"/>
  <c r="J126" i="123"/>
  <c r="J125" i="123"/>
  <c r="J124" i="123"/>
  <c r="J123" i="123"/>
  <c r="J122" i="123"/>
  <c r="J121" i="123"/>
  <c r="J120" i="123"/>
  <c r="J119" i="123"/>
  <c r="J118" i="123"/>
  <c r="J117" i="123"/>
  <c r="J116" i="123"/>
  <c r="J115" i="123"/>
  <c r="J114" i="123"/>
  <c r="J113" i="123"/>
  <c r="J112" i="123"/>
  <c r="J111" i="123"/>
  <c r="J110" i="123"/>
  <c r="J109" i="123"/>
  <c r="J108" i="123"/>
  <c r="J107" i="123"/>
  <c r="J106" i="123"/>
  <c r="J105" i="123"/>
  <c r="J104" i="123"/>
  <c r="J103" i="123"/>
  <c r="J102" i="123"/>
  <c r="J101" i="123"/>
  <c r="J100" i="123"/>
  <c r="J99" i="123"/>
  <c r="J98" i="123"/>
  <c r="J97" i="123"/>
  <c r="J96" i="123"/>
  <c r="J95" i="123"/>
  <c r="J94" i="123"/>
  <c r="J93" i="123"/>
  <c r="J92" i="123"/>
  <c r="J91" i="123"/>
  <c r="J90" i="123"/>
  <c r="J89" i="123"/>
  <c r="J88" i="123"/>
  <c r="J87" i="123"/>
  <c r="J86" i="123"/>
  <c r="J85" i="123"/>
  <c r="J84" i="123"/>
  <c r="J83" i="123"/>
  <c r="J82" i="123"/>
  <c r="J81" i="123"/>
  <c r="J80" i="123"/>
  <c r="J79" i="123"/>
  <c r="J78" i="123"/>
  <c r="J77" i="123"/>
  <c r="J76" i="123"/>
  <c r="J75" i="123"/>
  <c r="J74" i="123"/>
  <c r="J73" i="123"/>
  <c r="J72" i="123"/>
  <c r="J71" i="123"/>
  <c r="J70" i="123"/>
  <c r="J69" i="123"/>
  <c r="J68" i="123"/>
  <c r="J67" i="123"/>
  <c r="J66" i="123"/>
  <c r="J65" i="123"/>
  <c r="J64" i="123"/>
  <c r="J63" i="123"/>
  <c r="J62" i="123"/>
  <c r="J61" i="123"/>
  <c r="J60" i="123"/>
  <c r="J59" i="123"/>
  <c r="J58" i="123"/>
  <c r="J57" i="123"/>
  <c r="J56" i="123"/>
  <c r="J55" i="123"/>
  <c r="J54" i="123"/>
  <c r="J53" i="123"/>
  <c r="J52" i="123"/>
  <c r="J51" i="123"/>
  <c r="J50" i="123"/>
  <c r="J49" i="123"/>
  <c r="J48" i="123"/>
  <c r="J47" i="123"/>
  <c r="J46" i="123"/>
  <c r="J45" i="123"/>
  <c r="J44" i="123"/>
  <c r="J43" i="123"/>
  <c r="J42" i="123"/>
  <c r="J41" i="123"/>
  <c r="J40" i="123"/>
  <c r="J39" i="123"/>
  <c r="J38" i="123"/>
  <c r="J37" i="123"/>
  <c r="J36" i="123"/>
  <c r="J35" i="123"/>
  <c r="J34" i="123"/>
  <c r="J33" i="123"/>
  <c r="J32" i="123"/>
  <c r="J31" i="123"/>
  <c r="J30" i="123"/>
  <c r="J29" i="123"/>
  <c r="J28" i="123"/>
  <c r="J27" i="123"/>
  <c r="J26" i="123"/>
  <c r="J25" i="123"/>
  <c r="J24" i="123"/>
  <c r="J23" i="123"/>
  <c r="J22" i="123"/>
  <c r="J21" i="123"/>
  <c r="J20" i="123"/>
  <c r="J19" i="123"/>
  <c r="J18" i="123"/>
  <c r="J17" i="123"/>
  <c r="J16" i="123"/>
  <c r="J15" i="123"/>
  <c r="J14" i="123"/>
  <c r="J13" i="123"/>
  <c r="J12" i="123"/>
  <c r="J11" i="123"/>
  <c r="J10" i="123"/>
  <c r="J9" i="123"/>
  <c r="J8" i="123"/>
  <c r="J7" i="123"/>
  <c r="H3" i="123"/>
  <c r="I2" i="123"/>
  <c r="H2" i="123"/>
  <c r="G2" i="123"/>
  <c r="J2" i="123" s="1"/>
  <c r="G18" i="122"/>
  <c r="G17" i="122"/>
  <c r="G16" i="122"/>
  <c r="G15" i="122"/>
  <c r="G14" i="122"/>
  <c r="G19" i="122" s="1"/>
  <c r="N13" i="122"/>
  <c r="M13" i="122"/>
  <c r="O13" i="122" s="1"/>
  <c r="N11" i="122"/>
  <c r="M11" i="122"/>
  <c r="O11" i="122" s="1"/>
  <c r="N10" i="122"/>
  <c r="M10" i="122"/>
  <c r="O10" i="122" s="1"/>
  <c r="N9" i="122"/>
  <c r="M9" i="122"/>
  <c r="O9" i="122" s="1"/>
  <c r="N8" i="122"/>
  <c r="M8" i="122"/>
  <c r="O8" i="122" s="1"/>
  <c r="N7" i="122"/>
  <c r="M7" i="122"/>
  <c r="O7" i="122" s="1"/>
  <c r="N6" i="122"/>
  <c r="N15" i="122" s="1"/>
  <c r="G20" i="122" s="1"/>
  <c r="G21" i="122" s="1"/>
  <c r="M6" i="122"/>
  <c r="E5" i="122"/>
  <c r="B5" i="122"/>
  <c r="O3" i="122"/>
  <c r="N3" i="122"/>
  <c r="D11" i="122" s="1"/>
  <c r="M3" i="122"/>
  <c r="I207" i="121"/>
  <c r="H207" i="121"/>
  <c r="G207" i="121"/>
  <c r="J207" i="121" s="1"/>
  <c r="J206" i="121"/>
  <c r="J205" i="121"/>
  <c r="J204" i="121"/>
  <c r="J203" i="121"/>
  <c r="J202" i="121"/>
  <c r="J201" i="121"/>
  <c r="J200" i="121"/>
  <c r="J199" i="121"/>
  <c r="J198" i="121"/>
  <c r="J197" i="121"/>
  <c r="J196" i="121"/>
  <c r="J195" i="121"/>
  <c r="J194" i="121"/>
  <c r="J193" i="121"/>
  <c r="J192" i="121"/>
  <c r="J191" i="121"/>
  <c r="J190" i="121"/>
  <c r="J189" i="121"/>
  <c r="J188" i="121"/>
  <c r="J187" i="121"/>
  <c r="J186" i="121"/>
  <c r="J185" i="121"/>
  <c r="J184" i="121"/>
  <c r="J183" i="121"/>
  <c r="J182" i="121"/>
  <c r="J181" i="121"/>
  <c r="J180" i="121"/>
  <c r="J179" i="121"/>
  <c r="J178" i="121"/>
  <c r="J177" i="121"/>
  <c r="J176" i="121"/>
  <c r="J175" i="121"/>
  <c r="J174" i="121"/>
  <c r="J173" i="121"/>
  <c r="J172" i="121"/>
  <c r="J171" i="121"/>
  <c r="J170" i="121"/>
  <c r="J169" i="121"/>
  <c r="J168" i="121"/>
  <c r="J167" i="121"/>
  <c r="J166" i="121"/>
  <c r="J165" i="121"/>
  <c r="J164" i="121"/>
  <c r="J163" i="121"/>
  <c r="J162" i="121"/>
  <c r="J161" i="121"/>
  <c r="J160" i="121"/>
  <c r="J159" i="121"/>
  <c r="J158" i="121"/>
  <c r="J157" i="121"/>
  <c r="J156" i="121"/>
  <c r="J155" i="121"/>
  <c r="J154" i="121"/>
  <c r="J153" i="121"/>
  <c r="J152" i="121"/>
  <c r="J151" i="121"/>
  <c r="J150" i="121"/>
  <c r="J149" i="121"/>
  <c r="J148" i="121"/>
  <c r="J147" i="121"/>
  <c r="J146" i="121"/>
  <c r="J145" i="121"/>
  <c r="J144" i="121"/>
  <c r="J143" i="121"/>
  <c r="J142" i="121"/>
  <c r="J141" i="121"/>
  <c r="J140" i="121"/>
  <c r="J139" i="121"/>
  <c r="J138" i="121"/>
  <c r="J137" i="121"/>
  <c r="J136" i="121"/>
  <c r="J135" i="121"/>
  <c r="J134" i="121"/>
  <c r="J133" i="121"/>
  <c r="J132" i="121"/>
  <c r="J131" i="121"/>
  <c r="J130" i="121"/>
  <c r="J129" i="121"/>
  <c r="J128" i="121"/>
  <c r="J127" i="121"/>
  <c r="J126" i="121"/>
  <c r="J125" i="121"/>
  <c r="J124" i="121"/>
  <c r="J123" i="121"/>
  <c r="J122" i="121"/>
  <c r="J121" i="121"/>
  <c r="J120" i="121"/>
  <c r="J119" i="121"/>
  <c r="J118" i="121"/>
  <c r="J117" i="121"/>
  <c r="J116" i="121"/>
  <c r="J115" i="121"/>
  <c r="J114" i="121"/>
  <c r="J113" i="121"/>
  <c r="J112" i="121"/>
  <c r="J111" i="121"/>
  <c r="J110" i="121"/>
  <c r="J109" i="121"/>
  <c r="J108" i="121"/>
  <c r="J107" i="121"/>
  <c r="J106" i="121"/>
  <c r="J105" i="121"/>
  <c r="J104" i="121"/>
  <c r="J103" i="121"/>
  <c r="J102" i="121"/>
  <c r="J101" i="121"/>
  <c r="J100" i="121"/>
  <c r="J99" i="121"/>
  <c r="J98" i="121"/>
  <c r="J97" i="121"/>
  <c r="J96" i="121"/>
  <c r="J95" i="121"/>
  <c r="J94" i="121"/>
  <c r="J93" i="121"/>
  <c r="J92" i="121"/>
  <c r="J91" i="121"/>
  <c r="J90" i="121"/>
  <c r="J89" i="121"/>
  <c r="J88" i="121"/>
  <c r="J87" i="121"/>
  <c r="J86" i="121"/>
  <c r="J85" i="121"/>
  <c r="J84" i="121"/>
  <c r="J83" i="121"/>
  <c r="J82" i="121"/>
  <c r="J81" i="121"/>
  <c r="J80" i="121"/>
  <c r="J79" i="121"/>
  <c r="J78" i="121"/>
  <c r="J77" i="121"/>
  <c r="J76" i="121"/>
  <c r="J75" i="121"/>
  <c r="J74" i="121"/>
  <c r="J73" i="121"/>
  <c r="J72" i="121"/>
  <c r="J71" i="121"/>
  <c r="J70" i="121"/>
  <c r="J69" i="121"/>
  <c r="J68" i="121"/>
  <c r="J67" i="121"/>
  <c r="J66" i="121"/>
  <c r="J65" i="121"/>
  <c r="J64" i="121"/>
  <c r="J63" i="121"/>
  <c r="J62" i="121"/>
  <c r="J61" i="121"/>
  <c r="J60" i="121"/>
  <c r="J59" i="121"/>
  <c r="J58" i="121"/>
  <c r="J57" i="121"/>
  <c r="J56" i="121"/>
  <c r="J55" i="121"/>
  <c r="J54" i="121"/>
  <c r="J53" i="121"/>
  <c r="J52" i="121"/>
  <c r="J51" i="121"/>
  <c r="J50" i="121"/>
  <c r="J49" i="121"/>
  <c r="J48" i="121"/>
  <c r="J47" i="121"/>
  <c r="J46" i="121"/>
  <c r="J45" i="121"/>
  <c r="J44" i="121"/>
  <c r="J43" i="121"/>
  <c r="J42" i="121"/>
  <c r="J41" i="121"/>
  <c r="J40" i="121"/>
  <c r="J39" i="121"/>
  <c r="J38" i="121"/>
  <c r="J37" i="121"/>
  <c r="J36" i="121"/>
  <c r="J35" i="121"/>
  <c r="J34" i="121"/>
  <c r="J33" i="121"/>
  <c r="J32" i="121"/>
  <c r="J31" i="121"/>
  <c r="J30" i="121"/>
  <c r="J29" i="121"/>
  <c r="J28" i="121"/>
  <c r="J27" i="12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J11" i="121"/>
  <c r="J10" i="121"/>
  <c r="J9" i="121"/>
  <c r="J8" i="121"/>
  <c r="J7" i="121"/>
  <c r="H3" i="121"/>
  <c r="I2" i="121"/>
  <c r="H2" i="121"/>
  <c r="G2" i="121"/>
  <c r="J2" i="121" s="1"/>
  <c r="G18" i="120"/>
  <c r="G17" i="120"/>
  <c r="G16" i="120"/>
  <c r="G15" i="120"/>
  <c r="G14" i="120"/>
  <c r="G19" i="120" s="1"/>
  <c r="N13" i="120"/>
  <c r="M13" i="120"/>
  <c r="O13" i="120" s="1"/>
  <c r="N11" i="120"/>
  <c r="M11" i="120"/>
  <c r="O11" i="120" s="1"/>
  <c r="N10" i="120"/>
  <c r="M10" i="120"/>
  <c r="O10" i="120" s="1"/>
  <c r="N9" i="120"/>
  <c r="M9" i="120"/>
  <c r="O9" i="120" s="1"/>
  <c r="N8" i="120"/>
  <c r="M8" i="120"/>
  <c r="O8" i="120" s="1"/>
  <c r="N7" i="120"/>
  <c r="M7" i="120"/>
  <c r="O7" i="120" s="1"/>
  <c r="N6" i="120"/>
  <c r="N15" i="120" s="1"/>
  <c r="G20" i="120" s="1"/>
  <c r="G21" i="120" s="1"/>
  <c r="M6" i="120"/>
  <c r="E5" i="120"/>
  <c r="B5" i="120"/>
  <c r="O3" i="120"/>
  <c r="N3" i="120"/>
  <c r="D11" i="120" s="1"/>
  <c r="M3" i="120"/>
  <c r="I207" i="119"/>
  <c r="H207" i="119"/>
  <c r="G207" i="119"/>
  <c r="J207" i="119" s="1"/>
  <c r="J206" i="119"/>
  <c r="J205" i="119"/>
  <c r="J204" i="119"/>
  <c r="J203" i="119"/>
  <c r="J202" i="119"/>
  <c r="J201" i="119"/>
  <c r="J200" i="119"/>
  <c r="J199" i="119"/>
  <c r="J198" i="119"/>
  <c r="J197" i="119"/>
  <c r="J196" i="119"/>
  <c r="J195" i="119"/>
  <c r="J194" i="119"/>
  <c r="J193" i="119"/>
  <c r="J192" i="119"/>
  <c r="J191" i="119"/>
  <c r="J190" i="119"/>
  <c r="J189" i="119"/>
  <c r="J188" i="119"/>
  <c r="J187" i="119"/>
  <c r="J186" i="119"/>
  <c r="J185" i="119"/>
  <c r="J184" i="119"/>
  <c r="J183" i="119"/>
  <c r="J182" i="119"/>
  <c r="J181" i="119"/>
  <c r="J180" i="119"/>
  <c r="J179" i="119"/>
  <c r="J178" i="119"/>
  <c r="J177" i="119"/>
  <c r="J176" i="119"/>
  <c r="J175" i="119"/>
  <c r="J174" i="119"/>
  <c r="J173" i="119"/>
  <c r="J172" i="119"/>
  <c r="J171" i="119"/>
  <c r="J170" i="119"/>
  <c r="J169" i="119"/>
  <c r="J168" i="119"/>
  <c r="J167" i="119"/>
  <c r="J166" i="119"/>
  <c r="J165" i="119"/>
  <c r="J164" i="119"/>
  <c r="J163" i="119"/>
  <c r="J162" i="119"/>
  <c r="J161" i="119"/>
  <c r="J160" i="119"/>
  <c r="J159" i="119"/>
  <c r="J158" i="119"/>
  <c r="J157" i="119"/>
  <c r="J156" i="119"/>
  <c r="J155" i="119"/>
  <c r="J154" i="119"/>
  <c r="J153" i="119"/>
  <c r="J152" i="119"/>
  <c r="J151" i="119"/>
  <c r="J150" i="119"/>
  <c r="J149" i="119"/>
  <c r="J148" i="119"/>
  <c r="J147" i="119"/>
  <c r="J146" i="119"/>
  <c r="J145" i="119"/>
  <c r="J144" i="119"/>
  <c r="J143" i="119"/>
  <c r="J142" i="119"/>
  <c r="J141" i="119"/>
  <c r="J140" i="119"/>
  <c r="J139" i="119"/>
  <c r="J138" i="119"/>
  <c r="J137" i="119"/>
  <c r="J136" i="119"/>
  <c r="J135" i="119"/>
  <c r="J134" i="119"/>
  <c r="J133" i="119"/>
  <c r="J132" i="119"/>
  <c r="J131" i="119"/>
  <c r="J130" i="119"/>
  <c r="J129" i="119"/>
  <c r="J128" i="119"/>
  <c r="J127" i="119"/>
  <c r="J126" i="119"/>
  <c r="J125" i="119"/>
  <c r="J124" i="119"/>
  <c r="J123" i="119"/>
  <c r="J122" i="119"/>
  <c r="J121" i="119"/>
  <c r="J120" i="119"/>
  <c r="J119" i="119"/>
  <c r="J118" i="119"/>
  <c r="J117" i="119"/>
  <c r="J116" i="119"/>
  <c r="J115" i="119"/>
  <c r="J114" i="119"/>
  <c r="J113" i="119"/>
  <c r="J112" i="119"/>
  <c r="J111" i="119"/>
  <c r="J110" i="119"/>
  <c r="J109" i="119"/>
  <c r="J108" i="119"/>
  <c r="J107" i="119"/>
  <c r="J106" i="119"/>
  <c r="J105" i="119"/>
  <c r="J104" i="119"/>
  <c r="J103" i="119"/>
  <c r="J102" i="119"/>
  <c r="J101" i="119"/>
  <c r="J100" i="119"/>
  <c r="J99" i="119"/>
  <c r="J98" i="119"/>
  <c r="J97" i="119"/>
  <c r="J96" i="119"/>
  <c r="J95" i="119"/>
  <c r="J94" i="119"/>
  <c r="J93" i="119"/>
  <c r="J92" i="119"/>
  <c r="J91" i="119"/>
  <c r="J90" i="119"/>
  <c r="J89" i="119"/>
  <c r="J88" i="119"/>
  <c r="J87" i="119"/>
  <c r="J86" i="119"/>
  <c r="J85" i="119"/>
  <c r="J84" i="119"/>
  <c r="J83" i="119"/>
  <c r="J82" i="119"/>
  <c r="J81" i="119"/>
  <c r="J80" i="119"/>
  <c r="J79" i="119"/>
  <c r="J78" i="119"/>
  <c r="J77" i="119"/>
  <c r="J76" i="119"/>
  <c r="J75" i="119"/>
  <c r="J74" i="119"/>
  <c r="J73" i="119"/>
  <c r="J72" i="119"/>
  <c r="J71" i="119"/>
  <c r="J70" i="119"/>
  <c r="J69" i="119"/>
  <c r="J68" i="119"/>
  <c r="J67" i="119"/>
  <c r="J66" i="119"/>
  <c r="J65" i="119"/>
  <c r="J64" i="119"/>
  <c r="J63" i="119"/>
  <c r="J62" i="119"/>
  <c r="J61" i="119"/>
  <c r="J60" i="119"/>
  <c r="J59" i="119"/>
  <c r="J58" i="119"/>
  <c r="J57" i="119"/>
  <c r="J56" i="119"/>
  <c r="J55" i="119"/>
  <c r="J54" i="119"/>
  <c r="J53" i="119"/>
  <c r="J52" i="119"/>
  <c r="J51" i="119"/>
  <c r="J50" i="119"/>
  <c r="J49" i="119"/>
  <c r="J48" i="119"/>
  <c r="J47" i="119"/>
  <c r="J46" i="119"/>
  <c r="J45" i="119"/>
  <c r="J44" i="119"/>
  <c r="J43" i="119"/>
  <c r="J42" i="119"/>
  <c r="J41" i="119"/>
  <c r="J40" i="119"/>
  <c r="J39" i="119"/>
  <c r="J38" i="119"/>
  <c r="J37" i="119"/>
  <c r="J36" i="119"/>
  <c r="J35" i="119"/>
  <c r="J34" i="119"/>
  <c r="J33" i="119"/>
  <c r="J32" i="119"/>
  <c r="J31" i="119"/>
  <c r="J30" i="119"/>
  <c r="J29" i="119"/>
  <c r="J28" i="119"/>
  <c r="J27" i="119"/>
  <c r="J26" i="119"/>
  <c r="J25" i="119"/>
  <c r="J24" i="119"/>
  <c r="J23" i="119"/>
  <c r="J22" i="119"/>
  <c r="J21" i="119"/>
  <c r="J20" i="119"/>
  <c r="J19" i="119"/>
  <c r="J18" i="119"/>
  <c r="J17" i="119"/>
  <c r="J16" i="119"/>
  <c r="J15" i="119"/>
  <c r="J14" i="119"/>
  <c r="J13" i="119"/>
  <c r="J12" i="119"/>
  <c r="J11" i="119"/>
  <c r="J10" i="119"/>
  <c r="J9" i="119"/>
  <c r="J8" i="119"/>
  <c r="J7" i="119"/>
  <c r="H3" i="119"/>
  <c r="I2" i="119"/>
  <c r="H2" i="119"/>
  <c r="G2" i="119"/>
  <c r="J2" i="119" s="1"/>
  <c r="G18" i="118"/>
  <c r="G17" i="118"/>
  <c r="G16" i="118"/>
  <c r="G15" i="118"/>
  <c r="G14" i="118"/>
  <c r="G19" i="118" s="1"/>
  <c r="N13" i="118"/>
  <c r="M13" i="118"/>
  <c r="O13" i="118" s="1"/>
  <c r="N11" i="118"/>
  <c r="M11" i="118"/>
  <c r="O11" i="118" s="1"/>
  <c r="N10" i="118"/>
  <c r="M10" i="118"/>
  <c r="O10" i="118" s="1"/>
  <c r="N9" i="118"/>
  <c r="M9" i="118"/>
  <c r="O9" i="118" s="1"/>
  <c r="N8" i="118"/>
  <c r="M8" i="118"/>
  <c r="O8" i="118" s="1"/>
  <c r="N7" i="118"/>
  <c r="M7" i="118"/>
  <c r="O7" i="118" s="1"/>
  <c r="N6" i="118"/>
  <c r="N15" i="118" s="1"/>
  <c r="G20" i="118" s="1"/>
  <c r="G21" i="118" s="1"/>
  <c r="M6" i="118"/>
  <c r="E5" i="118"/>
  <c r="B5" i="118"/>
  <c r="O3" i="118"/>
  <c r="N3" i="118"/>
  <c r="D11" i="118" s="1"/>
  <c r="M3" i="118"/>
  <c r="M13" i="113"/>
  <c r="J8" i="114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J43" i="114"/>
  <c r="J44" i="114"/>
  <c r="J45" i="114"/>
  <c r="J46" i="114"/>
  <c r="J47" i="114"/>
  <c r="J48" i="114"/>
  <c r="J49" i="114"/>
  <c r="J50" i="114"/>
  <c r="J51" i="114"/>
  <c r="J52" i="114"/>
  <c r="J53" i="114"/>
  <c r="J54" i="114"/>
  <c r="J55" i="114"/>
  <c r="J56" i="114"/>
  <c r="J57" i="114"/>
  <c r="J58" i="114"/>
  <c r="J59" i="114"/>
  <c r="J60" i="114"/>
  <c r="J61" i="114"/>
  <c r="J62" i="114"/>
  <c r="J63" i="114"/>
  <c r="J64" i="114"/>
  <c r="J65" i="114"/>
  <c r="J66" i="114"/>
  <c r="J67" i="114"/>
  <c r="J68" i="114"/>
  <c r="J69" i="114"/>
  <c r="J70" i="114"/>
  <c r="J71" i="114"/>
  <c r="J72" i="114"/>
  <c r="J73" i="114"/>
  <c r="J74" i="114"/>
  <c r="J75" i="114"/>
  <c r="J76" i="114"/>
  <c r="J77" i="114"/>
  <c r="J78" i="114"/>
  <c r="J79" i="114"/>
  <c r="J80" i="114"/>
  <c r="J81" i="114"/>
  <c r="J82" i="114"/>
  <c r="J83" i="114"/>
  <c r="J84" i="114"/>
  <c r="J85" i="114"/>
  <c r="J86" i="114"/>
  <c r="J87" i="114"/>
  <c r="J88" i="114"/>
  <c r="J89" i="114"/>
  <c r="J90" i="114"/>
  <c r="J91" i="114"/>
  <c r="J92" i="114"/>
  <c r="J93" i="114"/>
  <c r="J94" i="114"/>
  <c r="J95" i="114"/>
  <c r="J96" i="114"/>
  <c r="J97" i="114"/>
  <c r="J98" i="114"/>
  <c r="J99" i="114"/>
  <c r="J100" i="114"/>
  <c r="J101" i="114"/>
  <c r="J102" i="114"/>
  <c r="J103" i="114"/>
  <c r="J104" i="114"/>
  <c r="J105" i="114"/>
  <c r="J106" i="114"/>
  <c r="J107" i="114"/>
  <c r="J108" i="114"/>
  <c r="J109" i="114"/>
  <c r="J110" i="114"/>
  <c r="J111" i="114"/>
  <c r="J112" i="114"/>
  <c r="J113" i="114"/>
  <c r="J114" i="114"/>
  <c r="J115" i="114"/>
  <c r="J116" i="114"/>
  <c r="J117" i="114"/>
  <c r="J118" i="114"/>
  <c r="J119" i="114"/>
  <c r="J120" i="114"/>
  <c r="J121" i="114"/>
  <c r="J122" i="114"/>
  <c r="J123" i="114"/>
  <c r="J124" i="114"/>
  <c r="J125" i="114"/>
  <c r="J126" i="114"/>
  <c r="J127" i="114"/>
  <c r="J128" i="114"/>
  <c r="J129" i="114"/>
  <c r="J130" i="114"/>
  <c r="J131" i="114"/>
  <c r="J132" i="114"/>
  <c r="J133" i="114"/>
  <c r="J134" i="114"/>
  <c r="J135" i="114"/>
  <c r="J136" i="114"/>
  <c r="J137" i="114"/>
  <c r="J138" i="114"/>
  <c r="J139" i="114"/>
  <c r="J140" i="114"/>
  <c r="J141" i="114"/>
  <c r="J142" i="114"/>
  <c r="J143" i="114"/>
  <c r="J144" i="114"/>
  <c r="J145" i="114"/>
  <c r="J146" i="114"/>
  <c r="J147" i="114"/>
  <c r="J148" i="114"/>
  <c r="J149" i="114"/>
  <c r="J150" i="114"/>
  <c r="J151" i="114"/>
  <c r="J152" i="114"/>
  <c r="J153" i="114"/>
  <c r="J154" i="114"/>
  <c r="J155" i="114"/>
  <c r="J156" i="114"/>
  <c r="J157" i="114"/>
  <c r="J158" i="114"/>
  <c r="J159" i="114"/>
  <c r="J160" i="114"/>
  <c r="J161" i="114"/>
  <c r="J162" i="114"/>
  <c r="J163" i="114"/>
  <c r="J164" i="114"/>
  <c r="J165" i="114"/>
  <c r="J166" i="114"/>
  <c r="J167" i="114"/>
  <c r="J168" i="114"/>
  <c r="J169" i="114"/>
  <c r="J170" i="114"/>
  <c r="J171" i="114"/>
  <c r="J172" i="114"/>
  <c r="J173" i="114"/>
  <c r="J174" i="114"/>
  <c r="J175" i="114"/>
  <c r="J176" i="114"/>
  <c r="J177" i="114"/>
  <c r="J178" i="114"/>
  <c r="J179" i="114"/>
  <c r="J180" i="114"/>
  <c r="J181" i="114"/>
  <c r="J182" i="114"/>
  <c r="J183" i="114"/>
  <c r="J184" i="114"/>
  <c r="J185" i="114"/>
  <c r="J186" i="114"/>
  <c r="J187" i="114"/>
  <c r="J188" i="114"/>
  <c r="J189" i="114"/>
  <c r="J190" i="114"/>
  <c r="J191" i="114"/>
  <c r="J192" i="114"/>
  <c r="J193" i="114"/>
  <c r="J194" i="114"/>
  <c r="J195" i="114"/>
  <c r="J196" i="114"/>
  <c r="J197" i="114"/>
  <c r="J198" i="114"/>
  <c r="J199" i="114"/>
  <c r="J200" i="114"/>
  <c r="J201" i="114"/>
  <c r="J202" i="114"/>
  <c r="J203" i="114"/>
  <c r="J204" i="114"/>
  <c r="J205" i="114"/>
  <c r="J206" i="114"/>
  <c r="J109" i="78"/>
  <c r="J110" i="78"/>
  <c r="J111" i="78"/>
  <c r="J112" i="78"/>
  <c r="J113" i="78"/>
  <c r="J114" i="78"/>
  <c r="J115" i="78"/>
  <c r="J116" i="78"/>
  <c r="J117" i="78"/>
  <c r="J118" i="78"/>
  <c r="J119" i="78"/>
  <c r="J120" i="78"/>
  <c r="J121" i="78"/>
  <c r="J122" i="78"/>
  <c r="J123" i="78"/>
  <c r="J124" i="78"/>
  <c r="J125" i="78"/>
  <c r="J126" i="78"/>
  <c r="J127" i="78"/>
  <c r="J128" i="78"/>
  <c r="J129" i="78"/>
  <c r="J130" i="78"/>
  <c r="J131" i="78"/>
  <c r="J132" i="78"/>
  <c r="J133" i="78"/>
  <c r="J134" i="78"/>
  <c r="J135" i="78"/>
  <c r="J136" i="78"/>
  <c r="J137" i="78"/>
  <c r="J138" i="78"/>
  <c r="J139" i="78"/>
  <c r="J140" i="78"/>
  <c r="J141" i="78"/>
  <c r="J142" i="78"/>
  <c r="J143" i="78"/>
  <c r="J144" i="78"/>
  <c r="J145" i="78"/>
  <c r="J146" i="78"/>
  <c r="J147" i="78"/>
  <c r="J148" i="78"/>
  <c r="J149" i="78"/>
  <c r="J150" i="78"/>
  <c r="J151" i="78"/>
  <c r="J152" i="78"/>
  <c r="J153" i="78"/>
  <c r="J154" i="78"/>
  <c r="J155" i="78"/>
  <c r="J156" i="78"/>
  <c r="J157" i="78"/>
  <c r="J158" i="78"/>
  <c r="J159" i="78"/>
  <c r="J160" i="78"/>
  <c r="J161" i="78"/>
  <c r="J162" i="78"/>
  <c r="J163" i="78"/>
  <c r="J164" i="78"/>
  <c r="J165" i="78"/>
  <c r="J166" i="78"/>
  <c r="J167" i="78"/>
  <c r="J168" i="78"/>
  <c r="J169" i="78"/>
  <c r="J170" i="78"/>
  <c r="J171" i="78"/>
  <c r="J172" i="78"/>
  <c r="J173" i="78"/>
  <c r="J174" i="78"/>
  <c r="J175" i="78"/>
  <c r="J176" i="78"/>
  <c r="J177" i="78"/>
  <c r="J178" i="78"/>
  <c r="J179" i="78"/>
  <c r="J180" i="78"/>
  <c r="J181" i="78"/>
  <c r="J182" i="78"/>
  <c r="J183" i="78"/>
  <c r="J184" i="78"/>
  <c r="J185" i="78"/>
  <c r="J186" i="78"/>
  <c r="J187" i="78"/>
  <c r="J188" i="78"/>
  <c r="J189" i="78"/>
  <c r="J190" i="78"/>
  <c r="J191" i="78"/>
  <c r="J192" i="78"/>
  <c r="J193" i="78"/>
  <c r="J194" i="78"/>
  <c r="J195" i="78"/>
  <c r="J196" i="78"/>
  <c r="J197" i="78"/>
  <c r="J198" i="78"/>
  <c r="J199" i="78"/>
  <c r="J200" i="78"/>
  <c r="J201" i="78"/>
  <c r="J202" i="78"/>
  <c r="J203" i="78"/>
  <c r="J204" i="78"/>
  <c r="J205" i="78"/>
  <c r="J206" i="78"/>
  <c r="P35" i="102"/>
  <c r="O35" i="102"/>
  <c r="O32" i="102"/>
  <c r="M15" i="169" l="1"/>
  <c r="O6" i="169"/>
  <c r="O15" i="169" s="1"/>
  <c r="G22" i="169"/>
  <c r="J40" i="117" s="1"/>
  <c r="M15" i="167"/>
  <c r="O6" i="167"/>
  <c r="O15" i="167" s="1"/>
  <c r="G22" i="167"/>
  <c r="M15" i="165"/>
  <c r="O6" i="165"/>
  <c r="O15" i="165" s="1"/>
  <c r="G22" i="165"/>
  <c r="M15" i="163"/>
  <c r="O6" i="163"/>
  <c r="O15" i="163" s="1"/>
  <c r="G22" i="163"/>
  <c r="M15" i="161"/>
  <c r="O6" i="161"/>
  <c r="O15" i="161" s="1"/>
  <c r="G22" i="161"/>
  <c r="M15" i="159"/>
  <c r="O6" i="159"/>
  <c r="O15" i="159" s="1"/>
  <c r="G22" i="159"/>
  <c r="M15" i="157"/>
  <c r="O6" i="157"/>
  <c r="O15" i="157" s="1"/>
  <c r="G22" i="157"/>
  <c r="M15" i="155"/>
  <c r="O6" i="155"/>
  <c r="O15" i="155" s="1"/>
  <c r="G22" i="155"/>
  <c r="M15" i="153"/>
  <c r="O6" i="153"/>
  <c r="O15" i="153" s="1"/>
  <c r="G22" i="153"/>
  <c r="M15" i="151"/>
  <c r="O6" i="151"/>
  <c r="O15" i="151" s="1"/>
  <c r="G22" i="151"/>
  <c r="M15" i="149"/>
  <c r="O6" i="149"/>
  <c r="O15" i="149" s="1"/>
  <c r="G22" i="149"/>
  <c r="M15" i="147"/>
  <c r="O6" i="147"/>
  <c r="O15" i="147" s="1"/>
  <c r="G22" i="147"/>
  <c r="M15" i="145"/>
  <c r="O6" i="145"/>
  <c r="O15" i="145" s="1"/>
  <c r="G22" i="145"/>
  <c r="M15" i="143"/>
  <c r="O6" i="143"/>
  <c r="O15" i="143" s="1"/>
  <c r="G22" i="143"/>
  <c r="M15" i="141"/>
  <c r="O6" i="141"/>
  <c r="O15" i="141" s="1"/>
  <c r="G22" i="141"/>
  <c r="M15" i="139"/>
  <c r="O6" i="139"/>
  <c r="O15" i="139" s="1"/>
  <c r="G22" i="139"/>
  <c r="M15" i="137"/>
  <c r="O6" i="137"/>
  <c r="O15" i="137" s="1"/>
  <c r="G22" i="137"/>
  <c r="M15" i="135"/>
  <c r="O6" i="135"/>
  <c r="O15" i="135" s="1"/>
  <c r="G22" i="135"/>
  <c r="M15" i="133"/>
  <c r="O6" i="133"/>
  <c r="O15" i="133" s="1"/>
  <c r="G22" i="133"/>
  <c r="M15" i="131"/>
  <c r="O6" i="131"/>
  <c r="O15" i="131" s="1"/>
  <c r="G22" i="131"/>
  <c r="M15" i="129"/>
  <c r="O6" i="129"/>
  <c r="O15" i="129" s="1"/>
  <c r="G22" i="129"/>
  <c r="M15" i="127"/>
  <c r="O6" i="127"/>
  <c r="O15" i="127" s="1"/>
  <c r="G22" i="127"/>
  <c r="M15" i="125"/>
  <c r="O6" i="125"/>
  <c r="O15" i="125" s="1"/>
  <c r="G22" i="125"/>
  <c r="M15" i="122"/>
  <c r="O6" i="122"/>
  <c r="O15" i="122" s="1"/>
  <c r="G22" i="122"/>
  <c r="M15" i="120"/>
  <c r="O6" i="120"/>
  <c r="O15" i="120" s="1"/>
  <c r="G22" i="120"/>
  <c r="M15" i="118"/>
  <c r="O6" i="118"/>
  <c r="O15" i="118" s="1"/>
  <c r="G22" i="118"/>
  <c r="O36" i="102"/>
  <c r="M11" i="113"/>
  <c r="G16" i="74" l="1"/>
  <c r="M10" i="74" l="1"/>
  <c r="D15" i="102" l="1"/>
  <c r="D16" i="102"/>
  <c r="D17" i="102"/>
  <c r="D18" i="102"/>
  <c r="D19" i="102"/>
  <c r="D20" i="102"/>
  <c r="D21" i="102"/>
  <c r="D22" i="102"/>
  <c r="D23" i="102"/>
  <c r="D24" i="102"/>
  <c r="D25" i="102"/>
  <c r="D26" i="102"/>
  <c r="D27" i="102"/>
  <c r="D28" i="102"/>
  <c r="D29" i="102"/>
  <c r="D30" i="102"/>
  <c r="D31" i="102"/>
  <c r="G17" i="74" l="1"/>
  <c r="G18" i="74"/>
  <c r="N11" i="74"/>
  <c r="M11" i="74"/>
  <c r="G14" i="74" l="1"/>
  <c r="G15" i="74"/>
  <c r="G19" i="74" l="1"/>
  <c r="I207" i="78"/>
  <c r="H207" i="78"/>
  <c r="G207" i="78"/>
  <c r="J207" i="78" l="1"/>
  <c r="J33" i="102" l="1"/>
  <c r="G18" i="113"/>
  <c r="G17" i="113"/>
  <c r="D42" i="117" l="1"/>
  <c r="D33" i="102" s="1"/>
  <c r="H3" i="114"/>
  <c r="D14" i="117" l="1"/>
  <c r="D14" i="102" s="1"/>
  <c r="P32" i="102" s="1"/>
  <c r="P36" i="102" s="1"/>
  <c r="E5" i="74"/>
  <c r="B5" i="113" l="1"/>
  <c r="B5" i="74"/>
  <c r="E5" i="113"/>
  <c r="N13" i="113"/>
  <c r="N12" i="113"/>
  <c r="N10" i="113"/>
  <c r="N9" i="113"/>
  <c r="N8" i="113"/>
  <c r="N7" i="113"/>
  <c r="N6" i="113"/>
  <c r="M12" i="113"/>
  <c r="G14" i="113"/>
  <c r="M10" i="113"/>
  <c r="M9" i="113"/>
  <c r="G16" i="113" s="1"/>
  <c r="M8" i="113"/>
  <c r="M7" i="113"/>
  <c r="G15" i="113" s="1"/>
  <c r="M6" i="113"/>
  <c r="N3" i="113"/>
  <c r="D11" i="113" s="1"/>
  <c r="M3" i="113"/>
  <c r="K42" i="117" s="1"/>
  <c r="K44" i="117" l="1"/>
  <c r="F7" i="117" s="1"/>
  <c r="E7" i="102" s="1"/>
  <c r="I207" i="114"/>
  <c r="H207" i="114"/>
  <c r="G207" i="114"/>
  <c r="J7" i="114"/>
  <c r="I2" i="114"/>
  <c r="H2" i="114"/>
  <c r="G2" i="114"/>
  <c r="O3" i="113" s="1"/>
  <c r="G19" i="113"/>
  <c r="O13" i="113"/>
  <c r="O12" i="113"/>
  <c r="O11" i="113"/>
  <c r="O10" i="113"/>
  <c r="O9" i="113"/>
  <c r="O8" i="113"/>
  <c r="O7" i="113"/>
  <c r="N14" i="113"/>
  <c r="G20" i="113" s="1"/>
  <c r="O6" i="113"/>
  <c r="G21" i="113" l="1"/>
  <c r="H42" i="117"/>
  <c r="H44" i="117" s="1"/>
  <c r="L44" i="117"/>
  <c r="J207" i="114"/>
  <c r="J2" i="114"/>
  <c r="O14" i="113"/>
  <c r="M14" i="113"/>
  <c r="G22" i="113" l="1"/>
  <c r="J42" i="117" s="1"/>
  <c r="I42" i="117"/>
  <c r="J44" i="117"/>
  <c r="M33" i="102"/>
  <c r="M35" i="102" s="1"/>
  <c r="I35" i="102"/>
  <c r="Q5" i="102" s="1"/>
  <c r="H3" i="78"/>
  <c r="K33" i="102" l="1"/>
  <c r="K35" i="102" s="1"/>
  <c r="I44" i="117"/>
  <c r="N3" i="74"/>
  <c r="D11" i="74" s="1"/>
  <c r="L14" i="117" l="1"/>
  <c r="L41" i="117" l="1"/>
  <c r="F8" i="117" s="1"/>
  <c r="N13" i="74"/>
  <c r="M13" i="74"/>
  <c r="N10" i="74"/>
  <c r="N9" i="74"/>
  <c r="M9" i="74"/>
  <c r="N8" i="74"/>
  <c r="M8" i="74"/>
  <c r="N7" i="74"/>
  <c r="M7" i="74"/>
  <c r="N6" i="74"/>
  <c r="M6" i="74"/>
  <c r="M15" i="74" s="1"/>
  <c r="M3" i="74"/>
  <c r="E8" i="102" l="1"/>
  <c r="K14" i="117"/>
  <c r="O7" i="74"/>
  <c r="O11" i="74"/>
  <c r="O8" i="74"/>
  <c r="O13" i="74"/>
  <c r="O9" i="74"/>
  <c r="O10" i="74"/>
  <c r="N15" i="74"/>
  <c r="O6" i="74"/>
  <c r="G20" i="74" l="1"/>
  <c r="G21" i="74" s="1"/>
  <c r="G22" i="74" s="1"/>
  <c r="K41" i="117"/>
  <c r="F6" i="117" s="1"/>
  <c r="F9" i="117" s="1"/>
  <c r="H14" i="117"/>
  <c r="I14" i="102" s="1"/>
  <c r="O15" i="74"/>
  <c r="I14" i="117" l="1"/>
  <c r="K32" i="102" s="1"/>
  <c r="K36" i="102" s="1"/>
  <c r="I32" i="102"/>
  <c r="H41" i="117"/>
  <c r="J14" i="117"/>
  <c r="E6" i="102"/>
  <c r="P5" i="102" s="1"/>
  <c r="I2" i="78"/>
  <c r="H2" i="78"/>
  <c r="G2" i="78"/>
  <c r="O3" i="74" s="1"/>
  <c r="H45" i="117" l="1"/>
  <c r="J41" i="117"/>
  <c r="M32" i="102"/>
  <c r="M36" i="102" s="1"/>
  <c r="I41" i="117"/>
  <c r="I45" i="117" s="1"/>
  <c r="E9" i="102"/>
  <c r="I36" i="102"/>
  <c r="J2" i="78"/>
  <c r="J45" i="117" l="1"/>
</calcChain>
</file>

<file path=xl/sharedStrings.xml><?xml version="1.0" encoding="utf-8"?>
<sst xmlns="http://schemas.openxmlformats.org/spreadsheetml/2006/main" count="2051" uniqueCount="183">
  <si>
    <t>事業名称</t>
    <rPh sb="0" eb="2">
      <t>ジギョウ</t>
    </rPh>
    <rPh sb="2" eb="4">
      <t>メイショウ</t>
    </rPh>
    <phoneticPr fontId="2"/>
  </si>
  <si>
    <t>（単位：円）</t>
    <rPh sb="1" eb="3">
      <t>タンイ</t>
    </rPh>
    <rPh sb="4" eb="5">
      <t>エン</t>
    </rPh>
    <phoneticPr fontId="2"/>
  </si>
  <si>
    <t>No</t>
    <phoneticPr fontId="5"/>
  </si>
  <si>
    <t>支払先・相手先等</t>
    <rPh sb="0" eb="2">
      <t>シハライ</t>
    </rPh>
    <rPh sb="2" eb="3">
      <t>サキ</t>
    </rPh>
    <rPh sb="4" eb="7">
      <t>アイテサキ</t>
    </rPh>
    <rPh sb="7" eb="8">
      <t>トウ</t>
    </rPh>
    <phoneticPr fontId="5"/>
  </si>
  <si>
    <t>収　入</t>
    <rPh sb="0" eb="1">
      <t>オサム</t>
    </rPh>
    <rPh sb="2" eb="3">
      <t>ニュウ</t>
    </rPh>
    <phoneticPr fontId="5"/>
  </si>
  <si>
    <t>支　出</t>
    <rPh sb="0" eb="1">
      <t>シ</t>
    </rPh>
    <rPh sb="2" eb="3">
      <t>デ</t>
    </rPh>
    <phoneticPr fontId="5"/>
  </si>
  <si>
    <t>残高額</t>
    <rPh sb="0" eb="2">
      <t>ザンダカ</t>
    </rPh>
    <rPh sb="2" eb="3">
      <t>ガク</t>
    </rPh>
    <phoneticPr fontId="5"/>
  </si>
  <si>
    <t>備　考</t>
    <rPh sb="0" eb="1">
      <t>ビ</t>
    </rPh>
    <rPh sb="2" eb="3">
      <t>コウ</t>
    </rPh>
    <phoneticPr fontId="5"/>
  </si>
  <si>
    <t>項　　目  （品目・用途等できるだけ詳しく）</t>
    <rPh sb="0" eb="1">
      <t>コウ</t>
    </rPh>
    <rPh sb="3" eb="4">
      <t>メ</t>
    </rPh>
    <rPh sb="18" eb="19">
      <t>クワ</t>
    </rPh>
    <phoneticPr fontId="5"/>
  </si>
  <si>
    <t>合　計</t>
    <rPh sb="0" eb="1">
      <t>ア</t>
    </rPh>
    <rPh sb="2" eb="3">
      <t>ケイ</t>
    </rPh>
    <phoneticPr fontId="2"/>
  </si>
  <si>
    <t>【別紙】</t>
    <phoneticPr fontId="2"/>
  </si>
  <si>
    <t>収入合計</t>
    <rPh sb="0" eb="2">
      <t>シュウニュウ</t>
    </rPh>
    <rPh sb="2" eb="4">
      <t>ゴウケイ</t>
    </rPh>
    <phoneticPr fontId="2"/>
  </si>
  <si>
    <t>残高額</t>
    <rPh sb="0" eb="2">
      <t>ザンダカ</t>
    </rPh>
    <rPh sb="2" eb="3">
      <t>ガク</t>
    </rPh>
    <phoneticPr fontId="2"/>
  </si>
  <si>
    <r>
      <t xml:space="preserve">月　日
</t>
    </r>
    <r>
      <rPr>
        <sz val="6"/>
        <color theme="1"/>
        <rFont val="ＭＳ Ｐ明朝"/>
        <family val="1"/>
        <charset val="128"/>
      </rPr>
      <t>(入力：月/日)</t>
    </r>
    <rPh sb="0" eb="1">
      <t>ガツ</t>
    </rPh>
    <rPh sb="2" eb="3">
      <t>ヒ</t>
    </rPh>
    <rPh sb="5" eb="7">
      <t>ニュウリョク</t>
    </rPh>
    <rPh sb="8" eb="9">
      <t>ツキ</t>
    </rPh>
    <rPh sb="10" eb="11">
      <t>ヒ</t>
    </rPh>
    <phoneticPr fontId="5"/>
  </si>
  <si>
    <t>使用方法の説明</t>
    <rPh sb="0" eb="2">
      <t>シヨウ</t>
    </rPh>
    <rPh sb="2" eb="4">
      <t>ホウホウ</t>
    </rPh>
    <rPh sb="5" eb="7">
      <t>セツメイ</t>
    </rPh>
    <phoneticPr fontId="2"/>
  </si>
  <si>
    <t>1.構成</t>
    <rPh sb="2" eb="4">
      <t>コウセイ</t>
    </rPh>
    <phoneticPr fontId="2"/>
  </si>
  <si>
    <t>このエクセルファイルは、以下の４つのシートをご用意しています。</t>
    <rPh sb="12" eb="14">
      <t>イカ</t>
    </rPh>
    <rPh sb="23" eb="25">
      <t>ヨウイ</t>
    </rPh>
    <phoneticPr fontId="2"/>
  </si>
  <si>
    <t>集計１</t>
    <rPh sb="0" eb="2">
      <t>シュウケイ</t>
    </rPh>
    <phoneticPr fontId="2"/>
  </si>
  <si>
    <t>帳簿１</t>
    <rPh sb="0" eb="2">
      <t>チョウボ</t>
    </rPh>
    <phoneticPr fontId="2"/>
  </si>
  <si>
    <t>２.使用手順(セッティング)</t>
    <rPh sb="2" eb="4">
      <t>シヨウ</t>
    </rPh>
    <rPh sb="4" eb="6">
      <t>テジュン</t>
    </rPh>
    <phoneticPr fontId="2"/>
  </si>
  <si>
    <t>収入</t>
    <rPh sb="0" eb="2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</si>
  <si>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</si>
  <si>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</si>
  <si>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合計額</t>
    <rPh sb="0" eb="2">
      <t>ゴウケイ</t>
    </rPh>
    <rPh sb="2" eb="3">
      <t>ガク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</si>
  <si>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</si>
  <si>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</si>
  <si>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</si>
  <si>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</si>
  <si>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</si>
  <si>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</si>
  <si>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■活動費 入力科目</t>
    <rPh sb="1" eb="3">
      <t>カツドウ</t>
    </rPh>
    <rPh sb="3" eb="4">
      <t>ヒ</t>
    </rPh>
    <rPh sb="5" eb="7">
      <t>ニュウリョク</t>
    </rPh>
    <rPh sb="7" eb="9">
      <t>カモク</t>
    </rPh>
    <phoneticPr fontId="2"/>
  </si>
  <si>
    <t>●収入分野</t>
    <rPh sb="1" eb="3">
      <t>シュウニュウ</t>
    </rPh>
    <rPh sb="3" eb="5">
      <t>ブンヤ</t>
    </rPh>
    <phoneticPr fontId="2"/>
  </si>
  <si>
    <t>補助金収入</t>
    <rPh sb="0" eb="3">
      <t>ホジョキン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</si>
  <si>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</si>
  <si>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補助金収入</t>
    <phoneticPr fontId="2"/>
  </si>
  <si>
    <t>その他収入</t>
    <phoneticPr fontId="2"/>
  </si>
  <si>
    <t>・</t>
    <phoneticPr fontId="2"/>
  </si>
  <si>
    <t>・</t>
    <phoneticPr fontId="2"/>
  </si>
  <si>
    <t>●支出分野</t>
    <rPh sb="1" eb="3">
      <t>シシュツ</t>
    </rPh>
    <rPh sb="3" eb="5">
      <t>ブンヤ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</si>
  <si>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</si>
  <si>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</si>
  <si>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</si>
  <si>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</si>
  <si>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</si>
  <si>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啓発物品費</t>
    <rPh sb="0" eb="2">
      <t>ケイハツ</t>
    </rPh>
    <rPh sb="2" eb="4">
      <t>ブッピン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</si>
  <si>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</si>
  <si>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その他経費</t>
    <rPh sb="2" eb="3">
      <t>タ</t>
    </rPh>
    <rPh sb="3" eb="5">
      <t>ケイヒ</t>
    </rPh>
    <phoneticPr fontId="2"/>
  </si>
  <si>
    <t>・</t>
    <phoneticPr fontId="2"/>
  </si>
  <si>
    <t>※区分不明</t>
    <rPh sb="1" eb="3">
      <t>クブン</t>
    </rPh>
    <rPh sb="3" eb="5">
      <t>フメイ</t>
    </rPh>
    <phoneticPr fontId="2"/>
  </si>
  <si>
    <t>科目別説明</t>
    <rPh sb="0" eb="2">
      <t>カモク</t>
    </rPh>
    <rPh sb="2" eb="3">
      <t>ベツ</t>
    </rPh>
    <rPh sb="3" eb="5">
      <t>セツメイ</t>
    </rPh>
    <phoneticPr fontId="2"/>
  </si>
  <si>
    <t>物品購入費</t>
    <phoneticPr fontId="2"/>
  </si>
  <si>
    <t>その他経費</t>
    <phoneticPr fontId="2"/>
  </si>
  <si>
    <t>※区分不明</t>
    <phoneticPr fontId="2"/>
  </si>
  <si>
    <t>支出分野</t>
    <rPh sb="0" eb="2">
      <t>シシュツ</t>
    </rPh>
    <rPh sb="2" eb="4">
      <t>ブンヤ</t>
    </rPh>
    <phoneticPr fontId="2"/>
  </si>
  <si>
    <t>収入分野</t>
    <rPh sb="0" eb="1">
      <t>オサム</t>
    </rPh>
    <rPh sb="1" eb="2">
      <t>ニュウ</t>
    </rPh>
    <rPh sb="2" eb="4">
      <t>ブンヤ</t>
    </rPh>
    <phoneticPr fontId="2"/>
  </si>
  <si>
    <t>※区分不明</t>
    <rPh sb="1" eb="3">
      <t>クブン</t>
    </rPh>
    <rPh sb="3" eb="5">
      <t>フメイ</t>
    </rPh>
    <phoneticPr fontId="2"/>
  </si>
  <si>
    <t>大阪市からの地活協補助金の収入額</t>
    <rPh sb="0" eb="2">
      <t>オオサカ</t>
    </rPh>
    <rPh sb="2" eb="3">
      <t>シ</t>
    </rPh>
    <rPh sb="6" eb="8">
      <t>チカツ</t>
    </rPh>
    <rPh sb="8" eb="9">
      <t>キョウ</t>
    </rPh>
    <rPh sb="9" eb="12">
      <t>ホジョキン</t>
    </rPh>
    <rPh sb="13" eb="15">
      <t>シュウニュウ</t>
    </rPh>
    <rPh sb="15" eb="16">
      <t>ガク</t>
    </rPh>
    <phoneticPr fontId="2"/>
  </si>
  <si>
    <t>　会 計 帳 簿</t>
    <rPh sb="1" eb="2">
      <t>カイ</t>
    </rPh>
    <rPh sb="3" eb="4">
      <t>ケイ</t>
    </rPh>
    <rPh sb="5" eb="6">
      <t>トバリ</t>
    </rPh>
    <rPh sb="7" eb="8">
      <t>ボ</t>
    </rPh>
    <phoneticPr fontId="2"/>
  </si>
  <si>
    <t>なりました。収入が2項目、支出が活動費では6項目、運営費のみ</t>
    <rPh sb="6" eb="8">
      <t>シュウニュウ</t>
    </rPh>
    <rPh sb="10" eb="12">
      <t>コウモク</t>
    </rPh>
    <rPh sb="13" eb="15">
      <t>シシュツ</t>
    </rPh>
    <rPh sb="16" eb="18">
      <t>カツドウ</t>
    </rPh>
    <rPh sb="18" eb="19">
      <t>ヒ</t>
    </rPh>
    <rPh sb="22" eb="24">
      <t>コウモク</t>
    </rPh>
    <rPh sb="25" eb="28">
      <t>ウンエイヒ</t>
    </rPh>
    <phoneticPr fontId="2"/>
  </si>
  <si>
    <t>（1.</t>
    <phoneticPr fontId="2"/>
  </si>
  <si>
    <t>に”活動事業名”を入力ください。</t>
    <rPh sb="2" eb="4">
      <t>カツドウ</t>
    </rPh>
    <rPh sb="4" eb="6">
      <t>ジギョウ</t>
    </rPh>
    <rPh sb="6" eb="7">
      <t>メイ</t>
    </rPh>
    <rPh sb="9" eb="11">
      <t>ニュウリョク</t>
    </rPh>
    <phoneticPr fontId="2"/>
  </si>
  <si>
    <t>（2.</t>
    <phoneticPr fontId="2"/>
  </si>
  <si>
    <t>　これで準備完了です。あとは日々の活動でのお金の出入りを、その</t>
    <rPh sb="4" eb="6">
      <t>ジュンビ</t>
    </rPh>
    <rPh sb="6" eb="8">
      <t>カンリョウ</t>
    </rPh>
    <rPh sb="14" eb="16">
      <t>ヒビ</t>
    </rPh>
    <rPh sb="17" eb="19">
      <t>カツドウ</t>
    </rPh>
    <rPh sb="22" eb="23">
      <t>カネ</t>
    </rPh>
    <phoneticPr fontId="2"/>
  </si>
  <si>
    <t>都度「帳簿１」に入力しながら、一緒に領収書の管理をしてください。</t>
    <rPh sb="0" eb="2">
      <t>ツド</t>
    </rPh>
    <rPh sb="3" eb="5">
      <t>チョウボ</t>
    </rPh>
    <rPh sb="8" eb="10">
      <t>ニュウリョク</t>
    </rPh>
    <rPh sb="15" eb="17">
      <t>イッショ</t>
    </rPh>
    <phoneticPr fontId="2"/>
  </si>
  <si>
    <t>【帳簿入力上の注意点】</t>
    <rPh sb="1" eb="3">
      <t>チョウボ</t>
    </rPh>
    <rPh sb="3" eb="5">
      <t>ニュウリョク</t>
    </rPh>
    <rPh sb="5" eb="6">
      <t>ジョウ</t>
    </rPh>
    <rPh sb="7" eb="10">
      <t>チュウイテン</t>
    </rPh>
    <phoneticPr fontId="2"/>
  </si>
  <si>
    <t>各項目（品名や用途等）の箇所は、何か記入しないと残高に集計</t>
    <rPh sb="0" eb="3">
      <t>カクコウモク</t>
    </rPh>
    <rPh sb="4" eb="6">
      <t>ヒンメイ</t>
    </rPh>
    <rPh sb="7" eb="9">
      <t>ヨウト</t>
    </rPh>
    <rPh sb="9" eb="10">
      <t>トウ</t>
    </rPh>
    <rPh sb="12" eb="14">
      <t>カショ</t>
    </rPh>
    <rPh sb="16" eb="17">
      <t>ナニ</t>
    </rPh>
    <rPh sb="18" eb="20">
      <t>キニュウ</t>
    </rPh>
    <rPh sb="24" eb="26">
      <t>ザンダカ</t>
    </rPh>
    <rPh sb="27" eb="29">
      <t>シュウケイ</t>
    </rPh>
    <phoneticPr fontId="2"/>
  </si>
  <si>
    <t>カウントされませんので、必ず入力ください。</t>
    <rPh sb="12" eb="13">
      <t>カナラ</t>
    </rPh>
    <rPh sb="14" eb="16">
      <t>ニュウリョク</t>
    </rPh>
    <phoneticPr fontId="2"/>
  </si>
  <si>
    <t>ので、帳簿の途中に項目欄が空欄にならないようにしてください。</t>
    <phoneticPr fontId="2"/>
  </si>
  <si>
    <t>もし入力していて、該当する区分けの項目名が分らなければ、</t>
    <rPh sb="2" eb="4">
      <t>ニュウリョク</t>
    </rPh>
    <rPh sb="9" eb="11">
      <t>ガイトウ</t>
    </rPh>
    <phoneticPr fontId="2"/>
  </si>
  <si>
    <t>いったん「※区分不明」にしておいて、あとで確認してください。</t>
    <phoneticPr fontId="2"/>
  </si>
  <si>
    <t>支出の入力時は、大阪市の補助金対象と対象外の２種類の入力</t>
    <rPh sb="0" eb="2">
      <t>シシュツ</t>
    </rPh>
    <rPh sb="3" eb="6">
      <t>ニュウリョクジ</t>
    </rPh>
    <rPh sb="8" eb="11">
      <t>オオサカシ</t>
    </rPh>
    <rPh sb="12" eb="15">
      <t>ホジョキン</t>
    </rPh>
    <rPh sb="15" eb="17">
      <t>タイショウ</t>
    </rPh>
    <rPh sb="18" eb="21">
      <t>タイショウガイ</t>
    </rPh>
    <phoneticPr fontId="2"/>
  </si>
  <si>
    <t>に分けていますが、もしどちらか分らなければ、とりあえず補助金</t>
    <rPh sb="1" eb="2">
      <t>ワ</t>
    </rPh>
    <rPh sb="15" eb="16">
      <t>ワカ</t>
    </rPh>
    <phoneticPr fontId="2"/>
  </si>
  <si>
    <t>対象に入力しておいて、あとで確認してください。</t>
    <rPh sb="3" eb="5">
      <t>ニュウリョク</t>
    </rPh>
    <rPh sb="14" eb="16">
      <t>カクニン</t>
    </rPh>
    <phoneticPr fontId="2"/>
  </si>
  <si>
    <t>啓発物品等</t>
    <rPh sb="4" eb="5">
      <t>トウ</t>
    </rPh>
    <phoneticPr fontId="2"/>
  </si>
  <si>
    <t>住之江区地域活動協議会補助金　収支決算書</t>
    <rPh sb="0" eb="4">
      <t>スミノエク</t>
    </rPh>
    <rPh sb="4" eb="6">
      <t>チイキ</t>
    </rPh>
    <rPh sb="6" eb="8">
      <t>カツドウ</t>
    </rPh>
    <rPh sb="8" eb="11">
      <t>キョウギカイ</t>
    </rPh>
    <rPh sb="11" eb="14">
      <t>ホジョキン</t>
    </rPh>
    <rPh sb="15" eb="17">
      <t>シュウシ</t>
    </rPh>
    <rPh sb="17" eb="20">
      <t>ケッサンショ</t>
    </rPh>
    <phoneticPr fontId="2"/>
  </si>
  <si>
    <t>（様式第１１－３号）</t>
    <rPh sb="1" eb="3">
      <t>ヨウシキ</t>
    </rPh>
    <rPh sb="3" eb="4">
      <t>ダイ</t>
    </rPh>
    <rPh sb="8" eb="9">
      <t>ゴウ</t>
    </rPh>
    <phoneticPr fontId="2"/>
  </si>
  <si>
    <t>収入額</t>
    <phoneticPr fontId="2"/>
  </si>
  <si>
    <t>支出額</t>
    <phoneticPr fontId="2"/>
  </si>
  <si>
    <t>年度</t>
    <rPh sb="0" eb="2">
      <t>ネンド</t>
    </rPh>
    <phoneticPr fontId="2"/>
  </si>
  <si>
    <t>事業
番号</t>
    <rPh sb="0" eb="2">
      <t>ジギョウ</t>
    </rPh>
    <rPh sb="3" eb="5">
      <t>バンゴウ</t>
    </rPh>
    <phoneticPr fontId="2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</si>
  <si>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2"/>
  </si>
  <si>
    <t>（単位：円）</t>
    <phoneticPr fontId="2"/>
  </si>
  <si>
    <t>【 収入 】</t>
    <rPh sb="2" eb="4">
      <t>シュウニュウ</t>
    </rPh>
    <phoneticPr fontId="2"/>
  </si>
  <si>
    <t>【 支出 】</t>
    <rPh sb="2" eb="4">
      <t>シシュツ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</si>
  <si>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</si>
  <si>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</si>
  <si>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</si>
  <si>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費目</t>
    <rPh sb="0" eb="2">
      <t>ヒモク</t>
    </rPh>
    <phoneticPr fontId="2"/>
  </si>
  <si>
    <t>主な内容</t>
    <rPh sb="0" eb="1">
      <t>オモ</t>
    </rPh>
    <rPh sb="2" eb="4">
      <t>ナイヨウ</t>
    </rPh>
    <phoneticPr fontId="2"/>
  </si>
  <si>
    <t>啓発物品等</t>
    <rPh sb="0" eb="2">
      <t>ケイハツ</t>
    </rPh>
    <rPh sb="2" eb="4">
      <t>ブッピン</t>
    </rPh>
    <rPh sb="4" eb="5">
      <t>トウ</t>
    </rPh>
    <phoneticPr fontId="2"/>
  </si>
  <si>
    <t>地域団体等からの寄付</t>
    <rPh sb="0" eb="2">
      <t>チイキ</t>
    </rPh>
    <rPh sb="2" eb="4">
      <t>ダンタイ</t>
    </rPh>
    <rPh sb="4" eb="5">
      <t>トウ</t>
    </rPh>
    <rPh sb="8" eb="10">
      <t>キフ</t>
    </rPh>
    <phoneticPr fontId="2"/>
  </si>
  <si>
    <t>その他</t>
    <rPh sb="2" eb="3">
      <t>タ</t>
    </rPh>
    <phoneticPr fontId="2"/>
  </si>
  <si>
    <t>※左の収支決算書への入力注意事項</t>
    <rPh sb="1" eb="2">
      <t>ヒダリ</t>
    </rPh>
    <rPh sb="3" eb="5">
      <t>シュウシ</t>
    </rPh>
    <rPh sb="5" eb="8">
      <t>ケッサンショ</t>
    </rPh>
    <rPh sb="10" eb="12">
      <t>ニュウリョク</t>
    </rPh>
    <rPh sb="12" eb="14">
      <t>チュウイ</t>
    </rPh>
    <rPh sb="14" eb="16">
      <t>ジコウ</t>
    </rPh>
    <phoneticPr fontId="2"/>
  </si>
  <si>
    <r>
      <t>・【収入】に入力するのは、補助金以外の収入分です。
・【支出】に入力するのは、上記の順で該当費目を入力
・収入合計が上記表の</t>
    </r>
    <r>
      <rPr>
        <b/>
        <sz val="12"/>
        <color rgb="FFFF0000"/>
        <rFont val="ＭＳ 明朝"/>
        <family val="1"/>
        <charset val="128"/>
      </rPr>
      <t>赤枠</t>
    </r>
    <r>
      <rPr>
        <sz val="12"/>
        <rFont val="ＭＳ 明朝"/>
        <family val="1"/>
        <charset val="128"/>
      </rPr>
      <t>、支出合計が</t>
    </r>
    <r>
      <rPr>
        <b/>
        <sz val="12"/>
        <color rgb="FF002060"/>
        <rFont val="ＭＳ 明朝"/>
        <family val="1"/>
        <charset val="128"/>
      </rPr>
      <t>青枠</t>
    </r>
    <r>
      <rPr>
        <sz val="12"/>
        <rFont val="ＭＳ 明朝"/>
        <family val="1"/>
        <charset val="128"/>
      </rPr>
      <t>の額になります。</t>
    </r>
    <rPh sb="2" eb="4">
      <t>シュウニュウ</t>
    </rPh>
    <rPh sb="6" eb="8">
      <t>ニュウリョク</t>
    </rPh>
    <rPh sb="13" eb="16">
      <t>ホジョキン</t>
    </rPh>
    <rPh sb="16" eb="18">
      <t>イガイ</t>
    </rPh>
    <rPh sb="19" eb="21">
      <t>シュウニュウ</t>
    </rPh>
    <rPh sb="21" eb="22">
      <t>ブン</t>
    </rPh>
    <rPh sb="28" eb="30">
      <t>シシュツ</t>
    </rPh>
    <rPh sb="32" eb="34">
      <t>ニュウリョク</t>
    </rPh>
    <rPh sb="39" eb="41">
      <t>ジョウキ</t>
    </rPh>
    <rPh sb="42" eb="43">
      <t>ジュン</t>
    </rPh>
    <rPh sb="44" eb="46">
      <t>ガイトウ</t>
    </rPh>
    <rPh sb="46" eb="48">
      <t>ヒモク</t>
    </rPh>
    <rPh sb="49" eb="51">
      <t>ニュウリョク</t>
    </rPh>
    <rPh sb="53" eb="55">
      <t>シュウニュウ</t>
    </rPh>
    <rPh sb="55" eb="57">
      <t>ゴウケイ</t>
    </rPh>
    <rPh sb="58" eb="60">
      <t>ジョウキ</t>
    </rPh>
    <rPh sb="60" eb="61">
      <t>ヒョウ</t>
    </rPh>
    <rPh sb="62" eb="63">
      <t>アカ</t>
    </rPh>
    <rPh sb="63" eb="64">
      <t>ワク</t>
    </rPh>
    <rPh sb="65" eb="67">
      <t>シシュツ</t>
    </rPh>
    <rPh sb="67" eb="69">
      <t>ゴウケイ</t>
    </rPh>
    <rPh sb="70" eb="71">
      <t>アオ</t>
    </rPh>
    <rPh sb="71" eb="72">
      <t>ワク</t>
    </rPh>
    <rPh sb="73" eb="74">
      <t>ガク</t>
    </rPh>
    <phoneticPr fontId="2"/>
  </si>
  <si>
    <t>　大阪市補助金の事業別収支決算書作成のための集計表です。</t>
    <rPh sb="1" eb="4">
      <t>オオサカシ</t>
    </rPh>
    <rPh sb="4" eb="7">
      <t>ホジョキン</t>
    </rPh>
    <rPh sb="8" eb="10">
      <t>ジギョウ</t>
    </rPh>
    <rPh sb="10" eb="11">
      <t>ベツ</t>
    </rPh>
    <rPh sb="11" eb="13">
      <t>シュウシ</t>
    </rPh>
    <rPh sb="13" eb="16">
      <t>ケッサンショ</t>
    </rPh>
    <rPh sb="16" eb="18">
      <t>サクセイ</t>
    </rPh>
    <rPh sb="22" eb="24">
      <t>シュウケイ</t>
    </rPh>
    <rPh sb="24" eb="25">
      <t>ヒョウ</t>
    </rPh>
    <phoneticPr fontId="2"/>
  </si>
  <si>
    <t>画面右半分に帳簿集計が費目ごとに集計されていますので、</t>
    <rPh sb="0" eb="2">
      <t>ガメン</t>
    </rPh>
    <rPh sb="2" eb="5">
      <t>ミギハンブン</t>
    </rPh>
    <rPh sb="6" eb="8">
      <t>チョウボ</t>
    </rPh>
    <rPh sb="8" eb="10">
      <t>シュウケイ</t>
    </rPh>
    <rPh sb="11" eb="13">
      <t>ヒモク</t>
    </rPh>
    <rPh sb="16" eb="18">
      <t>シュウケイ</t>
    </rPh>
    <phoneticPr fontId="2"/>
  </si>
  <si>
    <t>まず「※区分不明」がゼロになるように費目を決定したうえで、</t>
    <rPh sb="4" eb="6">
      <t>クブン</t>
    </rPh>
    <rPh sb="6" eb="8">
      <t>フメイ</t>
    </rPh>
    <rPh sb="18" eb="20">
      <t>ヒモク</t>
    </rPh>
    <rPh sb="21" eb="23">
      <t>ケッテイ</t>
    </rPh>
    <phoneticPr fontId="2"/>
  </si>
  <si>
    <t>費目別集計表を見ながら年度末の決算書を手入力します。</t>
    <rPh sb="0" eb="2">
      <t>ヒモク</t>
    </rPh>
    <rPh sb="2" eb="3">
      <t>ベツ</t>
    </rPh>
    <rPh sb="3" eb="6">
      <t>シュウケイヒョウ</t>
    </rPh>
    <rPh sb="7" eb="8">
      <t>ミ</t>
    </rPh>
    <rPh sb="11" eb="14">
      <t>ネンドマツ</t>
    </rPh>
    <rPh sb="15" eb="17">
      <t>ケッサン</t>
    </rPh>
    <rPh sb="17" eb="18">
      <t>ショ</t>
    </rPh>
    <rPh sb="19" eb="20">
      <t>テ</t>
    </rPh>
    <rPh sb="20" eb="22">
      <t>ニュウリョク</t>
    </rPh>
    <phoneticPr fontId="2"/>
  </si>
  <si>
    <t>　活動事業の出納帳簿です。規定の変更で「費目」の入力が必要に</t>
    <rPh sb="1" eb="3">
      <t>カツドウ</t>
    </rPh>
    <rPh sb="3" eb="5">
      <t>ジギョウ</t>
    </rPh>
    <rPh sb="6" eb="8">
      <t>スイトウ</t>
    </rPh>
    <rPh sb="8" eb="10">
      <t>チョウボ</t>
    </rPh>
    <rPh sb="13" eb="15">
      <t>キテイ</t>
    </rPh>
    <rPh sb="16" eb="18">
      <t>ヘンコウ</t>
    </rPh>
    <rPh sb="20" eb="22">
      <t>ヒモク</t>
    </rPh>
    <rPh sb="24" eb="26">
      <t>ニュウリョク</t>
    </rPh>
    <rPh sb="27" eb="29">
      <t>ヒツヨウ</t>
    </rPh>
    <phoneticPr fontId="2"/>
  </si>
  <si>
    <t>「報酬」が入り7項目です。該当する費目が分らない場合は、いったん</t>
    <rPh sb="1" eb="3">
      <t>ホウシュウ</t>
    </rPh>
    <rPh sb="5" eb="6">
      <t>ハイ</t>
    </rPh>
    <rPh sb="8" eb="10">
      <t>コウモク</t>
    </rPh>
    <rPh sb="13" eb="15">
      <t>ガイトウ</t>
    </rPh>
    <rPh sb="17" eb="19">
      <t>ヒモク</t>
    </rPh>
    <rPh sb="20" eb="21">
      <t>ワカ</t>
    </rPh>
    <rPh sb="24" eb="26">
      <t>バアイ</t>
    </rPh>
    <phoneticPr fontId="2"/>
  </si>
  <si>
    <t>「※区分不明」にしておいて、あとで確認して区分けして下さい。</t>
    <rPh sb="2" eb="4">
      <t>クブン</t>
    </rPh>
    <rPh sb="4" eb="6">
      <t>フメイ</t>
    </rPh>
    <rPh sb="17" eb="19">
      <t>カクニン</t>
    </rPh>
    <rPh sb="21" eb="23">
      <t>クワ</t>
    </rPh>
    <rPh sb="26" eb="27">
      <t>クダ</t>
    </rPh>
    <phoneticPr fontId="2"/>
  </si>
  <si>
    <t>②</t>
  </si>
  <si>
    <t>※使用方法の説明</t>
    <rPh sb="1" eb="3">
      <t>シヨウ</t>
    </rPh>
    <rPh sb="3" eb="5">
      <t>ホウホウ</t>
    </rPh>
    <rPh sb="6" eb="8">
      <t>セツメイ</t>
    </rPh>
    <phoneticPr fontId="2"/>
  </si>
  <si>
    <t>①</t>
  </si>
  <si>
    <t>入力方法や各費目の詳しい説明。費目が分らなければ、まずチェック。</t>
    <rPh sb="0" eb="2">
      <t>ニュウリョク</t>
    </rPh>
    <rPh sb="2" eb="4">
      <t>ホウホウ</t>
    </rPh>
    <rPh sb="5" eb="8">
      <t>カクヒモク</t>
    </rPh>
    <rPh sb="9" eb="10">
      <t>クワ</t>
    </rPh>
    <rPh sb="12" eb="14">
      <t>セツメイ</t>
    </rPh>
    <rPh sb="15" eb="17">
      <t>ヒモク</t>
    </rPh>
    <rPh sb="18" eb="19">
      <t>ワカ</t>
    </rPh>
    <phoneticPr fontId="2"/>
  </si>
  <si>
    <t>　まず「集計１」のシートの「Ｅ5」セルに”協議会名”を、「Ｅ６」セル</t>
    <rPh sb="4" eb="6">
      <t>シュウケイ</t>
    </rPh>
    <rPh sb="21" eb="24">
      <t>キョウギカイ</t>
    </rPh>
    <rPh sb="24" eb="25">
      <t>メイ</t>
    </rPh>
    <phoneticPr fontId="2"/>
  </si>
  <si>
    <t>※同時に、※帳簿１・※帳簿編集用１にも自動入力されます。</t>
    <rPh sb="1" eb="3">
      <t>ドウジ</t>
    </rPh>
    <rPh sb="6" eb="8">
      <t>チョウボ</t>
    </rPh>
    <rPh sb="11" eb="13">
      <t>チョウボ</t>
    </rPh>
    <rPh sb="13" eb="16">
      <t>ヘンシュウヨウ</t>
    </rPh>
    <rPh sb="19" eb="21">
      <t>ジドウ</t>
    </rPh>
    <rPh sb="21" eb="23">
      <t>ニュウリョク</t>
    </rPh>
    <phoneticPr fontId="2"/>
  </si>
  <si>
    <t>帳簿１の入力だけで、集計１にデータ転送されて入力されますので、</t>
    <phoneticPr fontId="2"/>
  </si>
  <si>
    <t>精算書類の作成ができます。</t>
    <rPh sb="0" eb="2">
      <t>セイサン</t>
    </rPh>
    <rPh sb="2" eb="4">
      <t>ショルイ</t>
    </rPh>
    <rPh sb="5" eb="7">
      <t>サクセイ</t>
    </rPh>
    <phoneticPr fontId="2"/>
  </si>
  <si>
    <t>〈注意〉費目の欄が空欄のままだと、残高計算がうまくできません</t>
    <rPh sb="4" eb="6">
      <t>ヒモク</t>
    </rPh>
    <phoneticPr fontId="2"/>
  </si>
  <si>
    <t>右の表のとおり、「費目」の区分けが必要になりました。</t>
    <rPh sb="0" eb="1">
      <t>ミギ</t>
    </rPh>
    <rPh sb="2" eb="3">
      <t>ヒョウ</t>
    </rPh>
    <rPh sb="9" eb="11">
      <t>ヒモク</t>
    </rPh>
    <rPh sb="13" eb="15">
      <t>クワ</t>
    </rPh>
    <rPh sb="17" eb="19">
      <t>ヒツヨウ</t>
    </rPh>
    <phoneticPr fontId="2"/>
  </si>
  <si>
    <t>費  目</t>
    <rPh sb="0" eb="1">
      <t>ヒ</t>
    </rPh>
    <rPh sb="3" eb="4">
      <t>メ</t>
    </rPh>
    <phoneticPr fontId="2"/>
  </si>
  <si>
    <t>←</t>
    <phoneticPr fontId="2"/>
  </si>
  <si>
    <t>←</t>
    <phoneticPr fontId="2"/>
  </si>
  <si>
    <t>←</t>
    <phoneticPr fontId="2"/>
  </si>
  <si>
    <t>合計額が右表
赤枠額に！</t>
    <rPh sb="0" eb="2">
      <t>ゴウケイ</t>
    </rPh>
    <rPh sb="2" eb="3">
      <t>ガク</t>
    </rPh>
    <rPh sb="4" eb="5">
      <t>ミギ</t>
    </rPh>
    <rPh sb="5" eb="6">
      <t>ヒョウ</t>
    </rPh>
    <rPh sb="7" eb="8">
      <t>アカ</t>
    </rPh>
    <rPh sb="8" eb="9">
      <t>ワク</t>
    </rPh>
    <rPh sb="9" eb="10">
      <t>ガク</t>
    </rPh>
    <phoneticPr fontId="2"/>
  </si>
  <si>
    <t>合計額が右表
青枠額に！</t>
    <rPh sb="7" eb="8">
      <t>アオ</t>
    </rPh>
    <phoneticPr fontId="2"/>
  </si>
  <si>
    <t>合計額が右表
茶色枠額に！</t>
    <rPh sb="7" eb="8">
      <t>チャ</t>
    </rPh>
    <rPh sb="8" eb="9">
      <t>イロ</t>
    </rPh>
    <phoneticPr fontId="2"/>
  </si>
  <si>
    <t>（様式第11－１号）</t>
    <rPh sb="1" eb="3">
      <t>ヨウシキ</t>
    </rPh>
    <rPh sb="3" eb="4">
      <t>ダイ</t>
    </rPh>
    <rPh sb="8" eb="9">
      <t>ゴウ</t>
    </rPh>
    <phoneticPr fontId="2"/>
  </si>
  <si>
    <t>住之江区　地域活動協議会　事業報告書及び収支決算書(総括表)</t>
    <rPh sb="0" eb="3">
      <t>スミノエ</t>
    </rPh>
    <rPh sb="3" eb="4">
      <t>ク</t>
    </rPh>
    <rPh sb="15" eb="17">
      <t>ホウコク</t>
    </rPh>
    <rPh sb="18" eb="19">
      <t>オヨ</t>
    </rPh>
    <rPh sb="22" eb="24">
      <t>ケッサン</t>
    </rPh>
    <phoneticPr fontId="2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</si>
  <si>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</si>
  <si>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</si>
  <si>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収　　入</t>
    <rPh sb="0" eb="1">
      <t>オサム</t>
    </rPh>
    <rPh sb="3" eb="4">
      <t>ハイ</t>
    </rPh>
    <phoneticPr fontId="2"/>
  </si>
  <si>
    <t>(単位：円)</t>
    <rPh sb="1" eb="3">
      <t>タンイ</t>
    </rPh>
    <rPh sb="4" eb="5">
      <t>エン</t>
    </rPh>
    <phoneticPr fontId="2"/>
  </si>
  <si>
    <t>項　　　　　　　目</t>
    <rPh sb="0" eb="1">
      <t>コウ</t>
    </rPh>
    <rPh sb="8" eb="9">
      <t>メ</t>
    </rPh>
    <phoneticPr fontId="2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</si>
  <si>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2"/>
  </si>
  <si>
    <t>大阪市補助金（運営費）</t>
    <rPh sb="0" eb="3">
      <t>オオサカシ</t>
    </rPh>
    <rPh sb="3" eb="6">
      <t>ホジョキン</t>
    </rPh>
    <rPh sb="7" eb="10">
      <t>ウンエイヒ</t>
    </rPh>
    <phoneticPr fontId="2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</si>
  <si>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2"/>
  </si>
  <si>
    <t>支　　出　　　　　　　　　　　　　　　　　　　　　　　　　　　　　　</t>
    <rPh sb="0" eb="1">
      <t>シ</t>
    </rPh>
    <rPh sb="3" eb="4">
      <t>デ</t>
    </rPh>
    <phoneticPr fontId="2"/>
  </si>
  <si>
    <t>活動分野</t>
    <rPh sb="0" eb="2">
      <t>カツドウ</t>
    </rPh>
    <rPh sb="2" eb="4">
      <t>ブンヤ</t>
    </rPh>
    <phoneticPr fontId="2"/>
  </si>
  <si>
    <t>事業番号</t>
    <rPh sb="0" eb="2">
      <t>ジギョウ</t>
    </rPh>
    <rPh sb="2" eb="4">
      <t>バンゴウ</t>
    </rPh>
    <phoneticPr fontId="2"/>
  </si>
  <si>
    <t>実施時期</t>
    <rPh sb="0" eb="2">
      <t>ジッシ</t>
    </rPh>
    <rPh sb="2" eb="4">
      <t>ジキ</t>
    </rPh>
    <phoneticPr fontId="2"/>
  </si>
  <si>
    <t>防災・防犯</t>
    <rPh sb="0" eb="2">
      <t>ボウサイ</t>
    </rPh>
    <rPh sb="3" eb="5">
      <t>ボウハン</t>
    </rPh>
    <phoneticPr fontId="2"/>
  </si>
  <si>
    <t>子ども・
青少年</t>
    <rPh sb="0" eb="1">
      <t>コ</t>
    </rPh>
    <rPh sb="5" eb="8">
      <t>セイショウネン</t>
    </rPh>
    <phoneticPr fontId="2"/>
  </si>
  <si>
    <t>福祉</t>
    <rPh sb="0" eb="2">
      <t>フクシ</t>
    </rPh>
    <phoneticPr fontId="2"/>
  </si>
  <si>
    <t>健康</t>
    <rPh sb="0" eb="2">
      <t>ケンコウ</t>
    </rPh>
    <phoneticPr fontId="2"/>
  </si>
  <si>
    <t>環境</t>
    <rPh sb="0" eb="2">
      <t>カンキョウ</t>
    </rPh>
    <phoneticPr fontId="2"/>
  </si>
  <si>
    <t>文化・
スポーツ</t>
    <rPh sb="0" eb="2">
      <t>ブンカ</t>
    </rPh>
    <phoneticPr fontId="2"/>
  </si>
  <si>
    <t>活動費補助金小計</t>
    <rPh sb="0" eb="2">
      <t>カツドウ</t>
    </rPh>
    <rPh sb="2" eb="3">
      <t>ヒ</t>
    </rPh>
    <rPh sb="3" eb="6">
      <t>ホジョキン</t>
    </rPh>
    <rPh sb="6" eb="8">
      <t>ショウケイ</t>
    </rPh>
    <phoneticPr fontId="2"/>
  </si>
  <si>
    <t>運営費補助金小計</t>
    <rPh sb="0" eb="3">
      <t>ウンエイヒ</t>
    </rPh>
    <rPh sb="3" eb="6">
      <t>ホジョキン</t>
    </rPh>
    <rPh sb="6" eb="8">
      <t>ショウケイ</t>
    </rPh>
    <phoneticPr fontId="2"/>
  </si>
  <si>
    <t>報　酬</t>
    <rPh sb="0" eb="1">
      <t>ホウ</t>
    </rPh>
    <rPh sb="2" eb="3">
      <t>ムク</t>
    </rPh>
    <phoneticPr fontId="2"/>
  </si>
  <si>
    <r>
      <t>支出した経費の</t>
    </r>
    <r>
      <rPr>
        <sz val="9"/>
        <color rgb="FFFF0000"/>
        <rFont val="ＭＳ Ｐゴシック"/>
        <family val="3"/>
        <charset val="128"/>
      </rPr>
      <t>「費目」が何になるのか、判らなかったり迷ったりしたときには、とりあえずいったんこの「※区分不明」に</t>
    </r>
    <r>
      <rPr>
        <sz val="9"/>
        <rFont val="ＭＳ Ｐゴシック"/>
        <family val="3"/>
        <charset val="128"/>
      </rPr>
      <t>しておき、後に調べたり、他の会計担当者にご確認の上修正下さい。
年度末の集計前には、この「※区分不明」がすべて無くなるようにしてください。</t>
    </r>
    <rPh sb="0" eb="2">
      <t>シシュツ</t>
    </rPh>
    <rPh sb="4" eb="6">
      <t>ケイヒ</t>
    </rPh>
    <rPh sb="8" eb="10">
      <t>ヒモク</t>
    </rPh>
    <rPh sb="12" eb="13">
      <t>ナニ</t>
    </rPh>
    <rPh sb="19" eb="20">
      <t>ワカ</t>
    </rPh>
    <rPh sb="26" eb="27">
      <t>マヨ</t>
    </rPh>
    <rPh sb="50" eb="52">
      <t>クブン</t>
    </rPh>
    <rPh sb="52" eb="54">
      <t>フメイ</t>
    </rPh>
    <rPh sb="61" eb="62">
      <t>ノチ</t>
    </rPh>
    <rPh sb="63" eb="64">
      <t>シラ</t>
    </rPh>
    <rPh sb="68" eb="69">
      <t>ホカ</t>
    </rPh>
    <rPh sb="70" eb="72">
      <t>カイケイ</t>
    </rPh>
    <rPh sb="72" eb="75">
      <t>タントウシャ</t>
    </rPh>
    <rPh sb="77" eb="79">
      <t>カクニン</t>
    </rPh>
    <rPh sb="80" eb="81">
      <t>ウエ</t>
    </rPh>
    <rPh sb="81" eb="84">
      <t>シュウセイクダ</t>
    </rPh>
    <rPh sb="88" eb="91">
      <t>ネンドマツ</t>
    </rPh>
    <rPh sb="92" eb="94">
      <t>シュウケイ</t>
    </rPh>
    <rPh sb="94" eb="95">
      <t>マエ</t>
    </rPh>
    <rPh sb="102" eb="104">
      <t>クブン</t>
    </rPh>
    <rPh sb="104" eb="106">
      <t>フメイ</t>
    </rPh>
    <rPh sb="111" eb="112">
      <t>ナ</t>
    </rPh>
    <phoneticPr fontId="2"/>
  </si>
  <si>
    <t>（その折には、帳簿の右端備考欄に「※」マークでも付けておく）</t>
    <rPh sb="3" eb="4">
      <t>オリ</t>
    </rPh>
    <rPh sb="7" eb="9">
      <t>チョウボ</t>
    </rPh>
    <rPh sb="10" eb="12">
      <t>ミギハシ</t>
    </rPh>
    <rPh sb="12" eb="14">
      <t>ビコウ</t>
    </rPh>
    <rPh sb="14" eb="15">
      <t>ラン</t>
    </rPh>
    <rPh sb="24" eb="25">
      <t>ツ</t>
    </rPh>
    <phoneticPr fontId="2"/>
  </si>
  <si>
    <t>事業活動に入ってくる市補助金以外の収入。例えば、地域団体からの支援金や寄付、食事サービスやふれあい喫茶等で入る利用者負担金や売上等、また盆踊りや運動会等での出店した場合の売り上げなど、補助金以外で入ってくるお金の内容を記載します。</t>
    <rPh sb="0" eb="2">
      <t>ジギョウ</t>
    </rPh>
    <rPh sb="2" eb="4">
      <t>カツドウ</t>
    </rPh>
    <rPh sb="5" eb="6">
      <t>ハイ</t>
    </rPh>
    <rPh sb="10" eb="11">
      <t>シ</t>
    </rPh>
    <rPh sb="11" eb="14">
      <t>ホジョキン</t>
    </rPh>
    <rPh sb="14" eb="16">
      <t>イガイ</t>
    </rPh>
    <rPh sb="17" eb="19">
      <t>シュウニュウ</t>
    </rPh>
    <rPh sb="20" eb="21">
      <t>タト</t>
    </rPh>
    <rPh sb="24" eb="26">
      <t>チイキ</t>
    </rPh>
    <rPh sb="26" eb="28">
      <t>ダンタイ</t>
    </rPh>
    <rPh sb="31" eb="33">
      <t>シエン</t>
    </rPh>
    <rPh sb="33" eb="34">
      <t>キン</t>
    </rPh>
    <rPh sb="35" eb="37">
      <t>キフ</t>
    </rPh>
    <rPh sb="38" eb="40">
      <t>ショクジ</t>
    </rPh>
    <rPh sb="49" eb="51">
      <t>キッサ</t>
    </rPh>
    <rPh sb="51" eb="52">
      <t>トウ</t>
    </rPh>
    <rPh sb="53" eb="54">
      <t>ハイ</t>
    </rPh>
    <rPh sb="55" eb="58">
      <t>リヨウシャ</t>
    </rPh>
    <rPh sb="58" eb="61">
      <t>フタンキン</t>
    </rPh>
    <rPh sb="62" eb="64">
      <t>ウリアゲ</t>
    </rPh>
    <rPh sb="64" eb="65">
      <t>トウ</t>
    </rPh>
    <rPh sb="68" eb="70">
      <t>ボンオド</t>
    </rPh>
    <rPh sb="72" eb="75">
      <t>ウンドウカイ</t>
    </rPh>
    <rPh sb="75" eb="76">
      <t>トウ</t>
    </rPh>
    <rPh sb="78" eb="80">
      <t>デミセ</t>
    </rPh>
    <rPh sb="82" eb="84">
      <t>バアイ</t>
    </rPh>
    <rPh sb="85" eb="86">
      <t>ウ</t>
    </rPh>
    <rPh sb="87" eb="88">
      <t>ア</t>
    </rPh>
    <rPh sb="92" eb="95">
      <t>ホジョキン</t>
    </rPh>
    <rPh sb="95" eb="97">
      <t>イガイ</t>
    </rPh>
    <rPh sb="98" eb="99">
      <t>ハイ</t>
    </rPh>
    <rPh sb="104" eb="105">
      <t>カネ</t>
    </rPh>
    <rPh sb="106" eb="108">
      <t>ナイヨウ</t>
    </rPh>
    <rPh sb="109" eb="111">
      <t>キサイ</t>
    </rPh>
    <phoneticPr fontId="2"/>
  </si>
  <si>
    <t>その他経費</t>
  </si>
  <si>
    <t>報償費</t>
    <rPh sb="0" eb="1">
      <t>ホウ</t>
    </rPh>
    <rPh sb="1" eb="2">
      <t>ショウ</t>
    </rPh>
    <rPh sb="2" eb="3">
      <t>ヒ</t>
    </rPh>
    <phoneticPr fontId="2"/>
  </si>
  <si>
    <t>食糧費</t>
    <rPh sb="0" eb="1">
      <t>ショク</t>
    </rPh>
    <rPh sb="1" eb="2">
      <t>カテ</t>
    </rPh>
    <rPh sb="2" eb="3">
      <t>ヒ</t>
    </rPh>
    <phoneticPr fontId="2"/>
  </si>
  <si>
    <t>委託料</t>
    <rPh sb="0" eb="1">
      <t>イ</t>
    </rPh>
    <rPh sb="1" eb="2">
      <t>タク</t>
    </rPh>
    <rPh sb="2" eb="3">
      <t>リョウ</t>
    </rPh>
    <phoneticPr fontId="2"/>
  </si>
  <si>
    <t>報酬</t>
    <rPh sb="0" eb="1">
      <t>ホウ</t>
    </rPh>
    <rPh sb="1" eb="2">
      <t>ムク</t>
    </rPh>
    <phoneticPr fontId="2"/>
  </si>
  <si>
    <t>食糧費</t>
    <phoneticPr fontId="2"/>
  </si>
  <si>
    <t>委託料</t>
    <phoneticPr fontId="2"/>
  </si>
  <si>
    <r>
      <t xml:space="preserve">報酬
</t>
    </r>
    <r>
      <rPr>
        <sz val="9"/>
        <color rgb="FFFF0000"/>
        <rFont val="ＭＳ Ｐゴシック"/>
        <family val="3"/>
        <charset val="128"/>
      </rPr>
      <t>※運営費のみ対象</t>
    </r>
    <rPh sb="4" eb="7">
      <t>ウンエイヒ</t>
    </rPh>
    <rPh sb="9" eb="11">
      <t>タイショウ</t>
    </rPh>
    <phoneticPr fontId="2"/>
  </si>
  <si>
    <t>自主財源</t>
    <rPh sb="0" eb="2">
      <t>ジシュ</t>
    </rPh>
    <rPh sb="2" eb="4">
      <t>ザイゲン</t>
    </rPh>
    <phoneticPr fontId="2"/>
  </si>
  <si>
    <t>補助金</t>
    <rPh sb="0" eb="3">
      <t>ホジョキン</t>
    </rPh>
    <phoneticPr fontId="2"/>
  </si>
  <si>
    <t>その他収入（参加費）</t>
    <rPh sb="6" eb="9">
      <t>サンカヒ</t>
    </rPh>
    <phoneticPr fontId="2"/>
  </si>
  <si>
    <t>その他収入（地域団体）</t>
    <rPh sb="2" eb="3">
      <t>タ</t>
    </rPh>
    <rPh sb="3" eb="5">
      <t>シュウニュウ</t>
    </rPh>
    <rPh sb="6" eb="8">
      <t>チイキ</t>
    </rPh>
    <rPh sb="8" eb="10">
      <t>ダンタイ</t>
    </rPh>
    <phoneticPr fontId="2"/>
  </si>
  <si>
    <t>報酬</t>
    <phoneticPr fontId="2"/>
  </si>
  <si>
    <t>活動費小計</t>
    <rPh sb="0" eb="2">
      <t>カツドウ</t>
    </rPh>
    <rPh sb="2" eb="3">
      <t>ヒ</t>
    </rPh>
    <rPh sb="3" eb="5">
      <t>ショウケイ</t>
    </rPh>
    <phoneticPr fontId="2"/>
  </si>
  <si>
    <t>運営費小計</t>
    <rPh sb="0" eb="3">
      <t>ウンエイヒ</t>
    </rPh>
    <rPh sb="3" eb="5">
      <t>ショウケイ</t>
    </rPh>
    <phoneticPr fontId="2"/>
  </si>
  <si>
    <t>戻入額</t>
    <rPh sb="0" eb="2">
      <t>レイニュウ</t>
    </rPh>
    <rPh sb="2" eb="3">
      <t>ガク</t>
    </rPh>
    <phoneticPr fontId="2"/>
  </si>
  <si>
    <t>活動費</t>
    <rPh sb="0" eb="2">
      <t>カツドウ</t>
    </rPh>
    <rPh sb="2" eb="3">
      <t>ヒ</t>
    </rPh>
    <phoneticPr fontId="2"/>
  </si>
  <si>
    <t>運営費</t>
    <rPh sb="0" eb="3">
      <t>ウンエイヒ</t>
    </rPh>
    <phoneticPr fontId="2"/>
  </si>
  <si>
    <t>○○地域活動協議会</t>
    <rPh sb="2" eb="4">
      <t>チイキ</t>
    </rPh>
    <rPh sb="4" eb="6">
      <t>カツドウ</t>
    </rPh>
    <rPh sb="6" eb="9">
      <t>キョウギカイ</t>
    </rPh>
    <phoneticPr fontId="2"/>
  </si>
  <si>
    <t>補助金
経費</t>
    <rPh sb="0" eb="2">
      <t>ホジョ</t>
    </rPh>
    <rPh sb="2" eb="3">
      <t>キン</t>
    </rPh>
    <rPh sb="4" eb="6">
      <t>ケイヒ</t>
    </rPh>
    <phoneticPr fontId="2"/>
  </si>
  <si>
    <t>自主財源
経費</t>
    <rPh sb="0" eb="2">
      <t>ジシュ</t>
    </rPh>
    <rPh sb="2" eb="4">
      <t>ザイゲン</t>
    </rPh>
    <rPh sb="5" eb="7">
      <t>ケイヒ</t>
    </rPh>
    <phoneticPr fontId="2"/>
  </si>
  <si>
    <t>令和６</t>
    <rPh sb="0" eb="2">
      <t>レイワ</t>
    </rPh>
    <phoneticPr fontId="2"/>
  </si>
  <si>
    <t>自主財源
経費</t>
    <rPh sb="0" eb="4">
      <t>ジシュザイゲン</t>
    </rPh>
    <rPh sb="5" eb="7">
      <t>ケイヒ</t>
    </rPh>
    <phoneticPr fontId="2"/>
  </si>
  <si>
    <t>③</t>
    <phoneticPr fontId="2"/>
  </si>
  <si>
    <t>自主財源経費合計</t>
    <rPh sb="0" eb="4">
      <t>ジシュザイゲン</t>
    </rPh>
    <rPh sb="4" eb="6">
      <t>ケイヒ</t>
    </rPh>
    <rPh sb="6" eb="8">
      <t>ゴウケイ</t>
    </rPh>
    <phoneticPr fontId="2"/>
  </si>
  <si>
    <t>補助金経費合計</t>
    <rPh sb="0" eb="3">
      <t>ホジョキン</t>
    </rPh>
    <rPh sb="3" eb="5">
      <t>ケイヒ</t>
    </rPh>
    <rPh sb="5" eb="7">
      <t>ゴウケイ</t>
    </rPh>
    <phoneticPr fontId="2"/>
  </si>
  <si>
    <t>補助金経費</t>
    <rPh sb="0" eb="3">
      <t>ホジョキン</t>
    </rPh>
    <rPh sb="3" eb="5">
      <t>ケイヒ</t>
    </rPh>
    <phoneticPr fontId="5"/>
  </si>
  <si>
    <t>自主財源経費</t>
    <rPh sb="0" eb="6">
      <t>ジシュザイゲンケイヒ</t>
    </rPh>
    <phoneticPr fontId="5"/>
  </si>
  <si>
    <t>自主財源経費合計</t>
    <rPh sb="0" eb="6">
      <t>ジシュザイゲンケイヒ</t>
    </rPh>
    <rPh sb="6" eb="8">
      <t>ゴウケイ</t>
    </rPh>
    <phoneticPr fontId="2"/>
  </si>
  <si>
    <t>補助金経費 小計</t>
    <rPh sb="0" eb="2">
      <t>ホジョ</t>
    </rPh>
    <rPh sb="2" eb="3">
      <t>キン</t>
    </rPh>
    <rPh sb="3" eb="5">
      <t>ケイヒ</t>
    </rPh>
    <rPh sb="6" eb="8">
      <t>ショウケイ</t>
    </rPh>
    <phoneticPr fontId="2"/>
  </si>
  <si>
    <t>自主財源経費　小計</t>
    <rPh sb="0" eb="2">
      <t>ジシュ</t>
    </rPh>
    <rPh sb="2" eb="4">
      <t>ザイゲン</t>
    </rPh>
    <rPh sb="4" eb="6">
      <t>ケイヒ</t>
    </rPh>
    <rPh sb="7" eb="9">
      <t>ショウケイ</t>
    </rPh>
    <phoneticPr fontId="2"/>
  </si>
  <si>
    <t>自主財源経費</t>
    <rPh sb="0" eb="4">
      <t>ジシュザイゲン</t>
    </rPh>
    <rPh sb="4" eb="6">
      <t>ケイヒ</t>
    </rPh>
    <phoneticPr fontId="2"/>
  </si>
  <si>
    <t>補助金経費</t>
    <rPh sb="0" eb="2">
      <t>ホジョ</t>
    </rPh>
    <rPh sb="2" eb="3">
      <t>キン</t>
    </rPh>
    <rPh sb="3" eb="5">
      <t>ケイヒ</t>
    </rPh>
    <phoneticPr fontId="2"/>
  </si>
  <si>
    <r>
      <rPr>
        <sz val="11"/>
        <color rgb="FFFF0000"/>
        <rFont val="ＭＳ 明朝"/>
        <family val="1"/>
        <charset val="128"/>
      </rPr>
      <t>・決算書入力の前に、必ず「※区分不明」を全て解消して下さい。</t>
    </r>
    <r>
      <rPr>
        <sz val="11"/>
        <rFont val="ＭＳ 明朝"/>
        <family val="1"/>
        <charset val="128"/>
      </rPr>
      <t xml:space="preserve">
・支出の「主な内容」欄には、その費目の主だった支出を記載。</t>
    </r>
    <rPh sb="32" eb="34">
      <t>シシュツ</t>
    </rPh>
    <rPh sb="36" eb="37">
      <t>オモ</t>
    </rPh>
    <rPh sb="38" eb="40">
      <t>ナイヨウ</t>
    </rPh>
    <rPh sb="41" eb="42">
      <t>ラン</t>
    </rPh>
    <rPh sb="47" eb="49">
      <t>ヒモク</t>
    </rPh>
    <rPh sb="50" eb="51">
      <t>オモ</t>
    </rPh>
    <rPh sb="54" eb="56">
      <t>シシュツ</t>
    </rPh>
    <rPh sb="57" eb="59">
      <t>キサイ</t>
    </rPh>
    <phoneticPr fontId="2"/>
  </si>
  <si>
    <r>
      <t>・【収入】に入力するのは、補助金以外の収入分です。
・【支出】に入力するのは、上記の順で該当費目を入力
・収入合計が上記表の</t>
    </r>
    <r>
      <rPr>
        <b/>
        <sz val="11"/>
        <color rgb="FFFF0000"/>
        <rFont val="ＭＳ 明朝"/>
        <family val="1"/>
        <charset val="128"/>
      </rPr>
      <t>赤枠</t>
    </r>
    <r>
      <rPr>
        <sz val="11"/>
        <rFont val="ＭＳ 明朝"/>
        <family val="1"/>
        <charset val="128"/>
      </rPr>
      <t>、支出合計が</t>
    </r>
    <r>
      <rPr>
        <b/>
        <sz val="11"/>
        <color rgb="FF002060"/>
        <rFont val="ＭＳ 明朝"/>
        <family val="1"/>
        <charset val="128"/>
      </rPr>
      <t>青枠</t>
    </r>
    <r>
      <rPr>
        <sz val="11"/>
        <rFont val="ＭＳ 明朝"/>
        <family val="1"/>
        <charset val="128"/>
      </rPr>
      <t>の額になります。</t>
    </r>
    <rPh sb="2" eb="4">
      <t>シュウニュウ</t>
    </rPh>
    <rPh sb="6" eb="8">
      <t>ニュウリョク</t>
    </rPh>
    <rPh sb="13" eb="16">
      <t>ホジョキン</t>
    </rPh>
    <rPh sb="16" eb="18">
      <t>イガイ</t>
    </rPh>
    <rPh sb="19" eb="21">
      <t>シュウニュウ</t>
    </rPh>
    <rPh sb="21" eb="22">
      <t>ブン</t>
    </rPh>
    <rPh sb="28" eb="30">
      <t>シシュツ</t>
    </rPh>
    <rPh sb="32" eb="34">
      <t>ニュウリョク</t>
    </rPh>
    <rPh sb="39" eb="41">
      <t>ジョウキ</t>
    </rPh>
    <rPh sb="42" eb="43">
      <t>ジュン</t>
    </rPh>
    <rPh sb="44" eb="46">
      <t>ガイトウ</t>
    </rPh>
    <rPh sb="46" eb="48">
      <t>ヒモク</t>
    </rPh>
    <rPh sb="49" eb="51">
      <t>ニュウリョク</t>
    </rPh>
    <rPh sb="53" eb="55">
      <t>シュウニュウ</t>
    </rPh>
    <rPh sb="55" eb="57">
      <t>ゴウケイ</t>
    </rPh>
    <rPh sb="58" eb="60">
      <t>ジョウキ</t>
    </rPh>
    <rPh sb="60" eb="61">
      <t>ヒョウ</t>
    </rPh>
    <rPh sb="62" eb="63">
      <t>アカ</t>
    </rPh>
    <rPh sb="63" eb="64">
      <t>ワク</t>
    </rPh>
    <rPh sb="65" eb="67">
      <t>シシュツ</t>
    </rPh>
    <rPh sb="67" eb="69">
      <t>ゴウケイ</t>
    </rPh>
    <rPh sb="70" eb="71">
      <t>アオ</t>
    </rPh>
    <rPh sb="71" eb="72">
      <t>ワク</t>
    </rPh>
    <rPh sb="73" eb="74">
      <t>ガク</t>
    </rPh>
    <phoneticPr fontId="2"/>
  </si>
  <si>
    <t>補助金経費　小計</t>
    <rPh sb="0" eb="2">
      <t>ホジョ</t>
    </rPh>
    <rPh sb="2" eb="5">
      <t>キンケイヒ</t>
    </rPh>
    <rPh sb="6" eb="8">
      <t>ショウケイ</t>
    </rPh>
    <phoneticPr fontId="2"/>
  </si>
  <si>
    <t>自主財源経費　小計</t>
    <rPh sb="0" eb="2">
      <t>ジシュ</t>
    </rPh>
    <rPh sb="2" eb="4">
      <t>ザイゲン</t>
    </rPh>
    <rPh sb="4" eb="6">
      <t>ケイヒ</t>
    </rPh>
    <phoneticPr fontId="2"/>
  </si>
  <si>
    <t>補助金経費</t>
    <rPh sb="0" eb="3">
      <t>ホジョキン</t>
    </rPh>
    <rPh sb="3" eb="5">
      <t>ケイヒ</t>
    </rPh>
    <phoneticPr fontId="2"/>
  </si>
  <si>
    <t>【 収入 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</si>
</sst>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#,##0;&quot;△ &quot;#,##0"/>
    <numFmt numFmtId="179" formatCode="#,##0.0_ "/>
    <numFmt numFmtId="180" formatCode="0.0"/>
  </numFmts>
  <fonts count="4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00206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002060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206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double">
        <color theme="1"/>
      </left>
      <right style="double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double">
        <color theme="1"/>
      </left>
      <right style="double">
        <color theme="1"/>
      </right>
      <top/>
      <bottom style="thin">
        <color theme="2" tint="-0.499984740745262"/>
      </bottom>
      <diagonal/>
    </border>
    <border>
      <left/>
      <right style="medium">
        <color theme="1"/>
      </right>
      <top/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double">
        <color theme="1"/>
      </left>
      <right style="double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 style="double">
        <color theme="1"/>
      </bottom>
      <diagonal/>
    </border>
    <border>
      <left style="thin">
        <color theme="1"/>
      </left>
      <right/>
      <top style="thin">
        <color theme="2" tint="-0.499984740745262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double">
        <color theme="1"/>
      </bottom>
      <diagonal/>
    </border>
    <border>
      <left/>
      <right/>
      <top style="thin">
        <color theme="2" tint="-0.499984740745262"/>
      </top>
      <bottom style="double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uble">
        <color theme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2" tint="-0.499984740745262"/>
      </top>
      <bottom style="double">
        <color theme="1"/>
      </bottom>
      <diagonal/>
    </border>
    <border>
      <left/>
      <right style="medium">
        <color theme="1"/>
      </right>
      <top style="thin">
        <color theme="2" tint="-0.499984740745262"/>
      </top>
      <bottom style="double">
        <color theme="1"/>
      </bottom>
      <diagonal/>
    </border>
    <border>
      <left/>
      <right style="thin">
        <color theme="2" tint="-0.499984740745262"/>
      </right>
      <top/>
      <bottom style="medium">
        <color theme="1"/>
      </bottom>
      <diagonal/>
    </border>
    <border>
      <left style="thin">
        <color theme="2" tint="-0.499984740745262"/>
      </left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thick">
        <color rgb="FF00206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9" tint="-0.499984740745262"/>
      </left>
      <right style="thick">
        <color rgb="FF002060"/>
      </right>
      <top style="double">
        <color indexed="64"/>
      </top>
      <bottom style="medium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 style="double">
        <color theme="1"/>
      </right>
      <top style="thin">
        <color theme="2" tint="-0.499984740745262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rgb="FF002060"/>
      </bottom>
      <diagonal/>
    </border>
    <border>
      <left style="medium">
        <color indexed="64"/>
      </left>
      <right style="medium">
        <color theme="1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theme="2" tint="-0.499984740745262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2" tint="-0.499984740745262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theme="1"/>
      </left>
      <right style="thin">
        <color theme="1"/>
      </right>
      <top style="thin">
        <color theme="2" tint="-0.499984740745262"/>
      </top>
      <bottom style="double">
        <color theme="1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177" fontId="8" fillId="4" borderId="34" xfId="0" applyNumberFormat="1" applyFont="1" applyFill="1" applyBorder="1" applyAlignment="1">
      <alignment vertical="center"/>
    </xf>
    <xf numFmtId="177" fontId="8" fillId="4" borderId="42" xfId="0" applyNumberFormat="1" applyFont="1" applyFill="1" applyBorder="1" applyAlignment="1">
      <alignment vertical="center"/>
    </xf>
    <xf numFmtId="177" fontId="8" fillId="4" borderId="50" xfId="0" applyNumberFormat="1" applyFont="1" applyFill="1" applyBorder="1" applyAlignment="1">
      <alignment vertical="center"/>
    </xf>
    <xf numFmtId="177" fontId="8" fillId="2" borderId="22" xfId="0" applyNumberFormat="1" applyFont="1" applyFill="1" applyBorder="1" applyAlignment="1">
      <alignment vertical="center"/>
    </xf>
    <xf numFmtId="177" fontId="8" fillId="3" borderId="52" xfId="0" applyNumberFormat="1" applyFont="1" applyFill="1" applyBorder="1" applyAlignment="1">
      <alignment vertical="center"/>
    </xf>
    <xf numFmtId="177" fontId="8" fillId="5" borderId="53" xfId="0" applyNumberFormat="1" applyFont="1" applyFill="1" applyBorder="1" applyAlignment="1">
      <alignment vertical="center"/>
    </xf>
    <xf numFmtId="177" fontId="8" fillId="4" borderId="26" xfId="0" applyNumberFormat="1" applyFont="1" applyFill="1" applyBorder="1" applyAlignment="1">
      <alignment vertical="center"/>
    </xf>
    <xf numFmtId="177" fontId="0" fillId="0" borderId="0" xfId="0" applyNumberFormat="1"/>
    <xf numFmtId="0" fontId="7" fillId="0" borderId="23" xfId="0" applyFont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177" fontId="8" fillId="3" borderId="57" xfId="0" applyNumberFormat="1" applyFont="1" applyFill="1" applyBorder="1" applyAlignment="1">
      <alignment horizontal="right" vertical="center"/>
    </xf>
    <xf numFmtId="177" fontId="8" fillId="6" borderId="57" xfId="0" applyNumberFormat="1" applyFont="1" applyFill="1" applyBorder="1" applyAlignment="1">
      <alignment horizontal="right" vertical="center"/>
    </xf>
    <xf numFmtId="177" fontId="8" fillId="4" borderId="58" xfId="0" applyNumberFormat="1" applyFont="1" applyFill="1" applyBorder="1" applyAlignment="1">
      <alignment horizontal="right" vertical="center"/>
    </xf>
    <xf numFmtId="177" fontId="8" fillId="2" borderId="56" xfId="0" applyNumberFormat="1" applyFont="1" applyFill="1" applyBorder="1" applyAlignment="1">
      <alignment horizontal="right" vertical="center"/>
    </xf>
    <xf numFmtId="56" fontId="0" fillId="0" borderId="0" xfId="0" applyNumberFormat="1"/>
    <xf numFmtId="0" fontId="6" fillId="0" borderId="27" xfId="0" applyFont="1" applyBorder="1" applyAlignment="1">
      <alignment horizontal="left" vertical="center"/>
    </xf>
    <xf numFmtId="56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177" fontId="8" fillId="3" borderId="32" xfId="0" applyNumberFormat="1" applyFont="1" applyFill="1" applyBorder="1" applyAlignment="1" applyProtection="1">
      <alignment vertical="center"/>
      <protection locked="0"/>
    </xf>
    <xf numFmtId="177" fontId="8" fillId="5" borderId="33" xfId="0" applyNumberFormat="1" applyFont="1" applyFill="1" applyBorder="1" applyAlignment="1" applyProtection="1">
      <alignment vertical="center"/>
      <protection locked="0"/>
    </xf>
    <xf numFmtId="56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177" fontId="8" fillId="2" borderId="38" xfId="0" applyNumberFormat="1" applyFont="1" applyFill="1" applyBorder="1" applyAlignment="1" applyProtection="1">
      <alignment vertical="center"/>
      <protection locked="0"/>
    </xf>
    <xf numFmtId="177" fontId="8" fillId="3" borderId="40" xfId="0" applyNumberFormat="1" applyFont="1" applyFill="1" applyBorder="1" applyAlignment="1" applyProtection="1">
      <alignment vertical="center"/>
      <protection locked="0"/>
    </xf>
    <xf numFmtId="177" fontId="8" fillId="5" borderId="41" xfId="0" applyNumberFormat="1" applyFont="1" applyFill="1" applyBorder="1" applyAlignment="1" applyProtection="1">
      <alignment vertical="center"/>
      <protection locked="0"/>
    </xf>
    <xf numFmtId="56" fontId="7" fillId="0" borderId="45" xfId="0" applyNumberFormat="1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vertical="center"/>
      <protection locked="0"/>
    </xf>
    <xf numFmtId="177" fontId="8" fillId="2" borderId="46" xfId="0" applyNumberFormat="1" applyFont="1" applyFill="1" applyBorder="1" applyAlignment="1" applyProtection="1">
      <alignment vertical="center"/>
      <protection locked="0"/>
    </xf>
    <xf numFmtId="177" fontId="8" fillId="3" borderId="48" xfId="0" applyNumberFormat="1" applyFont="1" applyFill="1" applyBorder="1" applyAlignment="1" applyProtection="1">
      <alignment vertical="center"/>
      <protection locked="0"/>
    </xf>
    <xf numFmtId="177" fontId="8" fillId="5" borderId="49" xfId="0" applyNumberFormat="1" applyFont="1" applyFill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left" vertical="center"/>
      <protection locked="0"/>
    </xf>
    <xf numFmtId="56" fontId="7" fillId="0" borderId="38" xfId="0" applyNumberFormat="1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177" fontId="1" fillId="3" borderId="3" xfId="0" applyNumberFormat="1" applyFont="1" applyFill="1" applyBorder="1"/>
    <xf numFmtId="177" fontId="1" fillId="5" borderId="1" xfId="0" applyNumberFormat="1" applyFont="1" applyFill="1" applyBorder="1"/>
    <xf numFmtId="177" fontId="1" fillId="5" borderId="64" xfId="0" applyNumberFormat="1" applyFont="1" applyFill="1" applyBorder="1"/>
    <xf numFmtId="0" fontId="1" fillId="5" borderId="65" xfId="0" applyFont="1" applyFill="1" applyBorder="1" applyAlignment="1">
      <alignment horizontal="left" vertical="center" indent="1"/>
    </xf>
    <xf numFmtId="0" fontId="1" fillId="5" borderId="59" xfId="0" applyFont="1" applyFill="1" applyBorder="1" applyAlignment="1">
      <alignment horizontal="left" vertical="center" indent="1"/>
    </xf>
    <xf numFmtId="177" fontId="1" fillId="5" borderId="66" xfId="0" applyNumberFormat="1" applyFont="1" applyFill="1" applyBorder="1"/>
    <xf numFmtId="177" fontId="1" fillId="5" borderId="67" xfId="0" applyNumberFormat="1" applyFont="1" applyFill="1" applyBorder="1"/>
    <xf numFmtId="0" fontId="1" fillId="5" borderId="69" xfId="0" applyFont="1" applyFill="1" applyBorder="1" applyAlignment="1">
      <alignment horizontal="left" vertical="center" indent="1"/>
    </xf>
    <xf numFmtId="177" fontId="1" fillId="3" borderId="8" xfId="0" applyNumberFormat="1" applyFont="1" applyFill="1" applyBorder="1"/>
    <xf numFmtId="177" fontId="1" fillId="5" borderId="62" xfId="0" applyNumberFormat="1" applyFont="1" applyFill="1" applyBorder="1"/>
    <xf numFmtId="177" fontId="1" fillId="5" borderId="70" xfId="0" applyNumberFormat="1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177" fontId="1" fillId="8" borderId="73" xfId="0" applyNumberFormat="1" applyFont="1" applyFill="1" applyBorder="1" applyAlignment="1">
      <alignment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1" fillId="5" borderId="75" xfId="0" applyFont="1" applyFill="1" applyBorder="1" applyAlignment="1">
      <alignment horizontal="left" vertical="center" indent="1"/>
    </xf>
    <xf numFmtId="177" fontId="1" fillId="5" borderId="76" xfId="0" applyNumberFormat="1" applyFont="1" applyFill="1" applyBorder="1"/>
    <xf numFmtId="177" fontId="1" fillId="5" borderId="77" xfId="0" applyNumberFormat="1" applyFont="1" applyFill="1" applyBorder="1"/>
    <xf numFmtId="177" fontId="1" fillId="5" borderId="68" xfId="0" applyNumberFormat="1" applyFont="1" applyFill="1" applyBorder="1" applyAlignment="1">
      <alignment horizontal="right"/>
    </xf>
    <xf numFmtId="0" fontId="0" fillId="0" borderId="78" xfId="0" applyBorder="1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7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17" fillId="5" borderId="65" xfId="0" applyFont="1" applyFill="1" applyBorder="1" applyAlignment="1">
      <alignment horizontal="left" vertical="center" indent="1"/>
    </xf>
    <xf numFmtId="0" fontId="1" fillId="0" borderId="82" xfId="0" applyFont="1" applyBorder="1"/>
    <xf numFmtId="0" fontId="1" fillId="0" borderId="81" xfId="0" applyFont="1" applyBorder="1"/>
    <xf numFmtId="0" fontId="18" fillId="0" borderId="11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76" fontId="21" fillId="0" borderId="80" xfId="0" applyNumberFormat="1" applyFont="1" applyBorder="1" applyAlignment="1">
      <alignment vertical="center"/>
    </xf>
    <xf numFmtId="176" fontId="21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77" fontId="1" fillId="8" borderId="84" xfId="0" applyNumberFormat="1" applyFont="1" applyFill="1" applyBorder="1" applyAlignment="1">
      <alignment vertical="center"/>
    </xf>
    <xf numFmtId="177" fontId="1" fillId="0" borderId="85" xfId="0" applyNumberFormat="1" applyFont="1" applyFill="1" applyBorder="1" applyAlignment="1">
      <alignment vertical="center"/>
    </xf>
    <xf numFmtId="177" fontId="1" fillId="5" borderId="77" xfId="0" applyNumberFormat="1" applyFont="1" applyFill="1" applyBorder="1" applyAlignment="1">
      <alignment horizontal="right"/>
    </xf>
    <xf numFmtId="0" fontId="1" fillId="8" borderId="86" xfId="0" applyFont="1" applyFill="1" applyBorder="1" applyAlignment="1">
      <alignment horizontal="center" vertical="center"/>
    </xf>
    <xf numFmtId="177" fontId="1" fillId="8" borderId="87" xfId="0" applyNumberFormat="1" applyFont="1" applyFill="1" applyBorder="1" applyAlignment="1">
      <alignment vertical="center"/>
    </xf>
    <xf numFmtId="0" fontId="1" fillId="0" borderId="88" xfId="0" applyFont="1" applyBorder="1"/>
    <xf numFmtId="0" fontId="1" fillId="0" borderId="89" xfId="0" applyFont="1" applyBorder="1"/>
    <xf numFmtId="177" fontId="1" fillId="5" borderId="90" xfId="0" applyNumberFormat="1" applyFont="1" applyFill="1" applyBorder="1"/>
    <xf numFmtId="0" fontId="0" fillId="0" borderId="62" xfId="0" applyBorder="1" applyAlignment="1">
      <alignment horizontal="right" vertical="center"/>
    </xf>
    <xf numFmtId="0" fontId="1" fillId="8" borderId="91" xfId="0" applyFont="1" applyFill="1" applyBorder="1" applyAlignment="1">
      <alignment horizontal="center" vertical="center"/>
    </xf>
    <xf numFmtId="0" fontId="1" fillId="5" borderId="9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2" xfId="0" applyFont="1" applyBorder="1"/>
    <xf numFmtId="0" fontId="1" fillId="0" borderId="94" xfId="0" applyFont="1" applyBorder="1"/>
    <xf numFmtId="0" fontId="1" fillId="0" borderId="95" xfId="0" applyFont="1" applyBorder="1"/>
    <xf numFmtId="0" fontId="1" fillId="0" borderId="96" xfId="0" applyFont="1" applyBorder="1"/>
    <xf numFmtId="0" fontId="1" fillId="5" borderId="97" xfId="0" applyFont="1" applyFill="1" applyBorder="1" applyAlignment="1">
      <alignment horizontal="right" vertical="center"/>
    </xf>
    <xf numFmtId="177" fontId="1" fillId="3" borderId="10" xfId="0" applyNumberFormat="1" applyFont="1" applyFill="1" applyBorder="1" applyAlignment="1">
      <alignment horizontal="right"/>
    </xf>
    <xf numFmtId="177" fontId="1" fillId="3" borderId="99" xfId="0" applyNumberFormat="1" applyFont="1" applyFill="1" applyBorder="1"/>
    <xf numFmtId="177" fontId="1" fillId="5" borderId="98" xfId="0" applyNumberFormat="1" applyFont="1" applyFill="1" applyBorder="1"/>
    <xf numFmtId="0" fontId="1" fillId="0" borderId="5" xfId="0" applyFont="1" applyBorder="1" applyAlignment="1">
      <alignment vertical="center"/>
    </xf>
    <xf numFmtId="0" fontId="1" fillId="0" borderId="100" xfId="0" applyFont="1" applyBorder="1"/>
    <xf numFmtId="0" fontId="1" fillId="0" borderId="101" xfId="0" applyFont="1" applyBorder="1"/>
    <xf numFmtId="0" fontId="1" fillId="0" borderId="0" xfId="0" applyFont="1" applyBorder="1"/>
    <xf numFmtId="0" fontId="24" fillId="0" borderId="87" xfId="0" applyFont="1" applyBorder="1" applyAlignment="1">
      <alignment vertical="center" wrapText="1"/>
    </xf>
    <xf numFmtId="0" fontId="25" fillId="0" borderId="93" xfId="0" applyFont="1" applyBorder="1" applyAlignment="1">
      <alignment vertical="center" wrapText="1"/>
    </xf>
    <xf numFmtId="0" fontId="26" fillId="0" borderId="102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33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right"/>
    </xf>
    <xf numFmtId="0" fontId="27" fillId="0" borderId="112" xfId="0" applyFont="1" applyBorder="1" applyAlignment="1">
      <alignment vertical="center"/>
    </xf>
    <xf numFmtId="0" fontId="31" fillId="0" borderId="113" xfId="0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176" fontId="21" fillId="0" borderId="3" xfId="0" applyNumberFormat="1" applyFont="1" applyBorder="1" applyAlignment="1" applyProtection="1">
      <alignment vertical="center"/>
      <protection locked="0"/>
    </xf>
    <xf numFmtId="176" fontId="21" fillId="0" borderId="60" xfId="0" applyNumberFormat="1" applyFont="1" applyBorder="1" applyAlignment="1" applyProtection="1">
      <alignment vertical="center"/>
      <protection locked="0"/>
    </xf>
    <xf numFmtId="0" fontId="19" fillId="0" borderId="3" xfId="0" applyFont="1" applyBorder="1" applyProtection="1">
      <protection locked="0"/>
    </xf>
    <xf numFmtId="0" fontId="19" fillId="0" borderId="60" xfId="0" applyFont="1" applyBorder="1" applyProtection="1">
      <protection locked="0"/>
    </xf>
    <xf numFmtId="176" fontId="21" fillId="0" borderId="8" xfId="0" applyNumberFormat="1" applyFont="1" applyBorder="1" applyAlignment="1" applyProtection="1">
      <alignment vertical="center"/>
      <protection locked="0"/>
    </xf>
    <xf numFmtId="0" fontId="3" fillId="0" borderId="10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177" fontId="8" fillId="4" borderId="125" xfId="0" applyNumberFormat="1" applyFont="1" applyFill="1" applyBorder="1" applyAlignment="1">
      <alignment vertical="center"/>
    </xf>
    <xf numFmtId="0" fontId="31" fillId="0" borderId="113" xfId="0" applyFont="1" applyBorder="1" applyAlignment="1">
      <alignment horizontal="right" vertical="center"/>
    </xf>
    <xf numFmtId="179" fontId="3" fillId="0" borderId="113" xfId="0" applyNumberFormat="1" applyFont="1" applyBorder="1" applyAlignment="1">
      <alignment horizontal="right" vertical="center"/>
    </xf>
    <xf numFmtId="0" fontId="3" fillId="0" borderId="114" xfId="0" applyFont="1" applyBorder="1" applyAlignment="1">
      <alignment vertical="center"/>
    </xf>
    <xf numFmtId="56" fontId="7" fillId="0" borderId="29" xfId="0" applyNumberFormat="1" applyFont="1" applyBorder="1" applyAlignment="1" applyProtection="1">
      <alignment horizontal="center" vertical="center" shrinkToFit="1"/>
      <protection locked="0"/>
    </xf>
    <xf numFmtId="56" fontId="7" fillId="0" borderId="37" xfId="0" applyNumberFormat="1" applyFont="1" applyBorder="1" applyAlignment="1" applyProtection="1">
      <alignment horizontal="center" vertical="center" shrinkToFit="1"/>
      <protection locked="0"/>
    </xf>
    <xf numFmtId="56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>
      <alignment horizontal="center" vertical="center" shrinkToFit="1"/>
    </xf>
    <xf numFmtId="176" fontId="21" fillId="0" borderId="9" xfId="0" applyNumberFormat="1" applyFont="1" applyBorder="1" applyAlignment="1" applyProtection="1">
      <alignment vertical="center"/>
      <protection locked="0"/>
    </xf>
    <xf numFmtId="0" fontId="19" fillId="0" borderId="9" xfId="0" applyFont="1" applyBorder="1"/>
    <xf numFmtId="0" fontId="31" fillId="0" borderId="3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>
      <alignment horizontal="center" vertical="center"/>
    </xf>
    <xf numFmtId="3" fontId="29" fillId="0" borderId="0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27" fillId="0" borderId="112" xfId="0" applyFont="1" applyBorder="1" applyAlignment="1" applyProtection="1">
      <alignment vertical="center"/>
    </xf>
    <xf numFmtId="0" fontId="31" fillId="0" borderId="113" xfId="0" applyFont="1" applyBorder="1" applyAlignment="1" applyProtection="1">
      <alignment vertical="center"/>
    </xf>
    <xf numFmtId="176" fontId="21" fillId="0" borderId="124" xfId="0" applyNumberFormat="1" applyFont="1" applyBorder="1" applyAlignment="1" applyProtection="1">
      <alignment vertical="center"/>
      <protection locked="0"/>
    </xf>
    <xf numFmtId="176" fontId="21" fillId="0" borderId="80" xfId="0" applyNumberFormat="1" applyFont="1" applyBorder="1" applyAlignment="1" applyProtection="1">
      <alignment vertical="center"/>
      <protection locked="0"/>
    </xf>
    <xf numFmtId="0" fontId="1" fillId="8" borderId="91" xfId="0" applyFont="1" applyFill="1" applyBorder="1" applyAlignment="1" applyProtection="1">
      <alignment horizontal="center" vertical="center"/>
      <protection locked="0"/>
    </xf>
    <xf numFmtId="0" fontId="1" fillId="8" borderId="12" xfId="0" applyFont="1" applyFill="1" applyBorder="1" applyAlignment="1" applyProtection="1">
      <alignment horizontal="center" vertical="center"/>
      <protection locked="0"/>
    </xf>
    <xf numFmtId="0" fontId="1" fillId="8" borderId="86" xfId="0" applyFont="1" applyFill="1" applyBorder="1" applyAlignment="1" applyProtection="1">
      <alignment horizontal="center" vertical="center"/>
      <protection locked="0"/>
    </xf>
    <xf numFmtId="0" fontId="1" fillId="8" borderId="72" xfId="0" applyFont="1" applyFill="1" applyBorder="1" applyAlignment="1" applyProtection="1">
      <alignment horizontal="center" vertical="center"/>
      <protection locked="0"/>
    </xf>
    <xf numFmtId="0" fontId="1" fillId="8" borderId="56" xfId="0" applyFont="1" applyFill="1" applyBorder="1" applyAlignment="1" applyProtection="1">
      <alignment horizontal="center" vertical="center"/>
      <protection locked="0"/>
    </xf>
    <xf numFmtId="177" fontId="1" fillId="8" borderId="73" xfId="0" applyNumberFormat="1" applyFont="1" applyFill="1" applyBorder="1" applyAlignment="1" applyProtection="1">
      <alignment vertical="center"/>
      <protection locked="0"/>
    </xf>
    <xf numFmtId="177" fontId="1" fillId="8" borderId="87" xfId="0" applyNumberFormat="1" applyFont="1" applyFill="1" applyBorder="1" applyAlignment="1" applyProtection="1">
      <alignment vertical="center"/>
      <protection locked="0"/>
    </xf>
    <xf numFmtId="177" fontId="1" fillId="8" borderId="8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85" xfId="0" applyNumberFormat="1" applyFont="1" applyFill="1" applyBorder="1" applyAlignment="1" applyProtection="1">
      <alignment vertical="center"/>
      <protection locked="0"/>
    </xf>
    <xf numFmtId="0" fontId="1" fillId="5" borderId="9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5" borderId="71" xfId="0" applyFont="1" applyFill="1" applyBorder="1" applyAlignment="1" applyProtection="1">
      <alignment horizontal="center" vertical="center"/>
      <protection locked="0"/>
    </xf>
    <xf numFmtId="0" fontId="1" fillId="5" borderId="72" xfId="0" applyFont="1" applyFill="1" applyBorder="1" applyAlignment="1" applyProtection="1">
      <alignment horizontal="center" vertical="center"/>
      <protection locked="0"/>
    </xf>
    <xf numFmtId="0" fontId="1" fillId="5" borderId="69" xfId="0" applyFont="1" applyFill="1" applyBorder="1" applyAlignment="1" applyProtection="1">
      <alignment horizontal="left" vertical="center" indent="1"/>
      <protection locked="0"/>
    </xf>
    <xf numFmtId="177" fontId="1" fillId="3" borderId="8" xfId="0" applyNumberFormat="1" applyFont="1" applyFill="1" applyBorder="1" applyProtection="1">
      <protection locked="0"/>
    </xf>
    <xf numFmtId="177" fontId="1" fillId="5" borderId="62" xfId="0" applyNumberFormat="1" applyFont="1" applyFill="1" applyBorder="1" applyProtection="1">
      <protection locked="0"/>
    </xf>
    <xf numFmtId="177" fontId="1" fillId="5" borderId="70" xfId="0" applyNumberFormat="1" applyFont="1" applyFill="1" applyBorder="1" applyProtection="1">
      <protection locked="0"/>
    </xf>
    <xf numFmtId="0" fontId="1" fillId="5" borderId="65" xfId="0" applyFont="1" applyFill="1" applyBorder="1" applyAlignment="1" applyProtection="1">
      <alignment horizontal="left" vertical="center" indent="1"/>
      <protection locked="0"/>
    </xf>
    <xf numFmtId="177" fontId="1" fillId="3" borderId="3" xfId="0" applyNumberFormat="1" applyFont="1" applyFill="1" applyBorder="1" applyProtection="1">
      <protection locked="0"/>
    </xf>
    <xf numFmtId="177" fontId="1" fillId="5" borderId="1" xfId="0" applyNumberFormat="1" applyFont="1" applyFill="1" applyBorder="1" applyProtection="1">
      <protection locked="0"/>
    </xf>
    <xf numFmtId="177" fontId="1" fillId="5" borderId="66" xfId="0" applyNumberFormat="1" applyFont="1" applyFill="1" applyBorder="1" applyProtection="1">
      <protection locked="0"/>
    </xf>
    <xf numFmtId="177" fontId="1" fillId="5" borderId="64" xfId="0" applyNumberFormat="1" applyFont="1" applyFill="1" applyBorder="1" applyProtection="1">
      <protection locked="0"/>
    </xf>
    <xf numFmtId="177" fontId="1" fillId="5" borderId="67" xfId="0" applyNumberFormat="1" applyFont="1" applyFill="1" applyBorder="1" applyProtection="1">
      <protection locked="0"/>
    </xf>
    <xf numFmtId="0" fontId="1" fillId="5" borderId="75" xfId="0" applyFont="1" applyFill="1" applyBorder="1" applyAlignment="1" applyProtection="1">
      <alignment horizontal="left" vertical="center" indent="1"/>
      <protection locked="0"/>
    </xf>
    <xf numFmtId="177" fontId="1" fillId="5" borderId="76" xfId="0" applyNumberFormat="1" applyFont="1" applyFill="1" applyBorder="1" applyProtection="1">
      <protection locked="0"/>
    </xf>
    <xf numFmtId="177" fontId="1" fillId="5" borderId="77" xfId="0" applyNumberFormat="1" applyFont="1" applyFill="1" applyBorder="1" applyProtection="1">
      <protection locked="0"/>
    </xf>
    <xf numFmtId="0" fontId="17" fillId="5" borderId="65" xfId="0" applyFont="1" applyFill="1" applyBorder="1" applyAlignment="1" applyProtection="1">
      <alignment horizontal="left" vertical="center" indent="1"/>
      <protection locked="0"/>
    </xf>
    <xf numFmtId="0" fontId="1" fillId="5" borderId="59" xfId="0" applyFont="1" applyFill="1" applyBorder="1" applyAlignment="1" applyProtection="1">
      <alignment horizontal="left" vertical="center" indent="1"/>
      <protection locked="0"/>
    </xf>
    <xf numFmtId="177" fontId="1" fillId="3" borderId="10" xfId="0" applyNumberFormat="1" applyFont="1" applyFill="1" applyBorder="1" applyAlignment="1" applyProtection="1">
      <alignment horizontal="right"/>
      <protection locked="0"/>
    </xf>
    <xf numFmtId="177" fontId="1" fillId="5" borderId="68" xfId="0" applyNumberFormat="1" applyFont="1" applyFill="1" applyBorder="1" applyAlignment="1" applyProtection="1">
      <alignment horizontal="right"/>
      <protection locked="0"/>
    </xf>
    <xf numFmtId="0" fontId="1" fillId="5" borderId="97" xfId="0" applyFont="1" applyFill="1" applyBorder="1" applyAlignment="1" applyProtection="1">
      <alignment horizontal="right" vertical="center"/>
      <protection locked="0"/>
    </xf>
    <xf numFmtId="177" fontId="1" fillId="3" borderId="99" xfId="0" applyNumberFormat="1" applyFont="1" applyFill="1" applyBorder="1" applyProtection="1">
      <protection locked="0"/>
    </xf>
    <xf numFmtId="177" fontId="1" fillId="5" borderId="98" xfId="0" applyNumberFormat="1" applyFont="1" applyFill="1" applyBorder="1" applyProtection="1">
      <protection locked="0"/>
    </xf>
    <xf numFmtId="177" fontId="1" fillId="5" borderId="90" xfId="0" applyNumberFormat="1" applyFont="1" applyFill="1" applyBorder="1" applyProtection="1">
      <protection locked="0"/>
    </xf>
    <xf numFmtId="0" fontId="29" fillId="0" borderId="0" xfId="0" applyFont="1" applyBorder="1" applyAlignment="1" applyProtection="1">
      <alignment vertical="center"/>
    </xf>
    <xf numFmtId="0" fontId="29" fillId="0" borderId="6" xfId="0" applyFont="1" applyBorder="1" applyAlignment="1" applyProtection="1">
      <alignment vertical="center"/>
    </xf>
    <xf numFmtId="49" fontId="32" fillId="0" borderId="1" xfId="0" applyNumberFormat="1" applyFont="1" applyBorder="1" applyAlignment="1" applyProtection="1">
      <alignment vertical="center"/>
    </xf>
    <xf numFmtId="178" fontId="32" fillId="0" borderId="1" xfId="0" applyNumberFormat="1" applyFont="1" applyFill="1" applyBorder="1" applyAlignment="1" applyProtection="1">
      <alignment vertical="center"/>
    </xf>
    <xf numFmtId="178" fontId="32" fillId="0" borderId="1" xfId="0" applyNumberFormat="1" applyFont="1" applyBorder="1" applyAlignment="1" applyProtection="1">
      <alignment vertical="center"/>
    </xf>
    <xf numFmtId="3" fontId="32" fillId="0" borderId="3" xfId="0" applyNumberFormat="1" applyFont="1" applyBorder="1" applyAlignment="1" applyProtection="1">
      <alignment vertical="center"/>
    </xf>
    <xf numFmtId="49" fontId="32" fillId="0" borderId="1" xfId="0" applyNumberFormat="1" applyFont="1" applyBorder="1" applyAlignment="1" applyProtection="1">
      <alignment horizontal="center" vertical="center"/>
    </xf>
    <xf numFmtId="49" fontId="32" fillId="0" borderId="121" xfId="0" applyNumberFormat="1" applyFont="1" applyBorder="1" applyAlignment="1" applyProtection="1">
      <alignment horizontal="center" vertical="center"/>
    </xf>
    <xf numFmtId="178" fontId="32" fillId="0" borderId="121" xfId="0" applyNumberFormat="1" applyFont="1" applyFill="1" applyBorder="1" applyAlignment="1" applyProtection="1">
      <alignment horizontal="right" vertical="center"/>
    </xf>
    <xf numFmtId="178" fontId="32" fillId="0" borderId="121" xfId="0" applyNumberFormat="1" applyFont="1" applyBorder="1" applyAlignment="1" applyProtection="1">
      <alignment horizontal="right" vertical="center"/>
    </xf>
    <xf numFmtId="3" fontId="32" fillId="0" borderId="60" xfId="0" applyNumberFormat="1" applyFont="1" applyBorder="1" applyAlignment="1" applyProtection="1">
      <alignment horizontal="right" vertical="center"/>
    </xf>
    <xf numFmtId="179" fontId="8" fillId="0" borderId="113" xfId="0" applyNumberFormat="1" applyFont="1" applyBorder="1" applyAlignment="1" applyProtection="1">
      <alignment vertical="center"/>
    </xf>
    <xf numFmtId="0" fontId="32" fillId="0" borderId="113" xfId="0" applyFont="1" applyBorder="1" applyAlignment="1" applyProtection="1">
      <alignment vertical="center"/>
    </xf>
    <xf numFmtId="178" fontId="32" fillId="0" borderId="112" xfId="0" applyNumberFormat="1" applyFont="1" applyFill="1" applyBorder="1" applyAlignment="1" applyProtection="1">
      <alignment horizontal="right" vertical="center"/>
    </xf>
    <xf numFmtId="178" fontId="32" fillId="0" borderId="112" xfId="0" applyNumberFormat="1" applyFont="1" applyBorder="1" applyAlignment="1" applyProtection="1">
      <alignment horizontal="right" vertical="center"/>
    </xf>
    <xf numFmtId="3" fontId="32" fillId="0" borderId="124" xfId="0" applyNumberFormat="1" applyFont="1" applyBorder="1" applyAlignment="1" applyProtection="1">
      <alignment horizontal="right" vertical="center"/>
    </xf>
    <xf numFmtId="178" fontId="32" fillId="0" borderId="1" xfId="0" applyNumberFormat="1" applyFont="1" applyFill="1" applyBorder="1" applyAlignment="1" applyProtection="1">
      <alignment horizontal="right" vertical="center"/>
    </xf>
    <xf numFmtId="178" fontId="32" fillId="0" borderId="1" xfId="0" applyNumberFormat="1" applyFont="1" applyBorder="1" applyAlignment="1" applyProtection="1">
      <alignment horizontal="right" vertical="center"/>
    </xf>
    <xf numFmtId="3" fontId="32" fillId="0" borderId="3" xfId="0" applyNumberFormat="1" applyFont="1" applyBorder="1" applyAlignment="1" applyProtection="1">
      <alignment horizontal="right" vertical="center"/>
    </xf>
    <xf numFmtId="178" fontId="32" fillId="0" borderId="104" xfId="0" applyNumberFormat="1" applyFont="1" applyFill="1" applyBorder="1" applyAlignment="1" applyProtection="1">
      <alignment horizontal="right" vertical="center"/>
    </xf>
    <xf numFmtId="178" fontId="32" fillId="0" borderId="104" xfId="0" applyNumberFormat="1" applyFont="1" applyBorder="1" applyAlignment="1" applyProtection="1">
      <alignment horizontal="right" vertical="center"/>
    </xf>
    <xf numFmtId="3" fontId="32" fillId="0" borderId="109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7" fontId="1" fillId="0" borderId="0" xfId="0" applyNumberFormat="1" applyFont="1" applyFill="1" applyBorder="1" applyProtection="1">
      <protection locked="0"/>
    </xf>
    <xf numFmtId="177" fontId="1" fillId="0" borderId="88" xfId="0" applyNumberFormat="1" applyFont="1" applyFill="1" applyBorder="1" applyProtection="1">
      <protection locked="0"/>
    </xf>
    <xf numFmtId="0" fontId="26" fillId="0" borderId="128" xfId="0" applyFont="1" applyBorder="1" applyAlignment="1">
      <alignment vertical="center" wrapText="1"/>
    </xf>
    <xf numFmtId="0" fontId="19" fillId="0" borderId="82" xfId="0" applyFont="1" applyBorder="1"/>
    <xf numFmtId="0" fontId="25" fillId="0" borderId="90" xfId="0" applyFont="1" applyBorder="1" applyAlignment="1">
      <alignment vertical="center" wrapText="1"/>
    </xf>
    <xf numFmtId="177" fontId="1" fillId="5" borderId="130" xfId="0" applyNumberFormat="1" applyFont="1" applyFill="1" applyBorder="1" applyAlignment="1" applyProtection="1">
      <alignment horizontal="right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79" xfId="0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10" fillId="0" borderId="79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 textRotation="255"/>
    </xf>
    <xf numFmtId="0" fontId="0" fillId="0" borderId="131" xfId="0" applyBorder="1" applyAlignment="1">
      <alignment vertical="center"/>
    </xf>
    <xf numFmtId="0" fontId="0" fillId="0" borderId="134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 wrapText="1"/>
    </xf>
    <xf numFmtId="0" fontId="31" fillId="0" borderId="78" xfId="0" applyFont="1" applyFill="1" applyBorder="1" applyAlignment="1">
      <alignment horizontal="center" vertical="center" wrapText="1"/>
    </xf>
    <xf numFmtId="0" fontId="31" fillId="0" borderId="110" xfId="0" applyFont="1" applyFill="1" applyBorder="1" applyAlignment="1">
      <alignment horizontal="center" vertical="center" wrapText="1"/>
    </xf>
    <xf numFmtId="0" fontId="31" fillId="0" borderId="11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3" fontId="32" fillId="0" borderId="103" xfId="0" applyNumberFormat="1" applyFont="1" applyBorder="1" applyAlignment="1" applyProtection="1">
      <alignment horizontal="right" vertical="center"/>
    </xf>
    <xf numFmtId="0" fontId="32" fillId="0" borderId="79" xfId="0" applyFont="1" applyBorder="1" applyAlignment="1" applyProtection="1">
      <alignment horizontal="right" vertical="center"/>
    </xf>
    <xf numFmtId="178" fontId="8" fillId="0" borderId="103" xfId="0" applyNumberFormat="1" applyFont="1" applyFill="1" applyBorder="1" applyAlignment="1" applyProtection="1">
      <alignment horizontal="right" vertical="center"/>
      <protection locked="0"/>
    </xf>
    <xf numFmtId="0" fontId="3" fillId="0" borderId="79" xfId="0" applyFont="1" applyFill="1" applyBorder="1" applyAlignment="1" applyProtection="1">
      <alignment horizontal="right" vertical="center"/>
      <protection locked="0"/>
    </xf>
    <xf numFmtId="0" fontId="3" fillId="0" borderId="78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2" fillId="0" borderId="1" xfId="0" applyNumberFormat="1" applyFont="1" applyBorder="1" applyAlignment="1" applyProtection="1">
      <alignment horizontal="right" vertical="center"/>
    </xf>
    <xf numFmtId="0" fontId="32" fillId="0" borderId="4" xfId="0" applyFont="1" applyBorder="1" applyAlignment="1" applyProtection="1">
      <alignment horizontal="right" vertical="center"/>
    </xf>
    <xf numFmtId="178" fontId="8" fillId="0" borderId="1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78" fontId="8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27" fillId="0" borderId="104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3" fontId="32" fillId="0" borderId="104" xfId="0" applyNumberFormat="1" applyFont="1" applyBorder="1" applyAlignment="1" applyProtection="1">
      <alignment horizontal="right" vertical="center"/>
    </xf>
    <xf numFmtId="0" fontId="32" fillId="0" borderId="105" xfId="0" applyFont="1" applyBorder="1" applyAlignment="1" applyProtection="1">
      <alignment horizontal="right" vertical="center"/>
    </xf>
    <xf numFmtId="178" fontId="6" fillId="0" borderId="104" xfId="0" applyNumberFormat="1" applyFont="1" applyFill="1" applyBorder="1" applyAlignment="1">
      <alignment horizontal="left" vertical="center"/>
    </xf>
    <xf numFmtId="0" fontId="6" fillId="0" borderId="105" xfId="0" applyFont="1" applyFill="1" applyBorder="1" applyAlignment="1">
      <alignment horizontal="left" vertical="center"/>
    </xf>
    <xf numFmtId="0" fontId="6" fillId="0" borderId="106" xfId="0" applyFont="1" applyFill="1" applyBorder="1" applyAlignment="1">
      <alignment horizontal="left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center" vertical="center" wrapText="1"/>
    </xf>
    <xf numFmtId="0" fontId="31" fillId="0" borderId="111" xfId="0" applyFont="1" applyBorder="1" applyAlignment="1">
      <alignment horizontal="center" vertical="center" wrapText="1"/>
    </xf>
    <xf numFmtId="0" fontId="35" fillId="0" borderId="103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/>
    </xf>
    <xf numFmtId="0" fontId="35" fillId="0" borderId="110" xfId="0" applyFont="1" applyBorder="1" applyAlignment="1">
      <alignment horizontal="center" vertical="center" wrapText="1"/>
    </xf>
    <xf numFmtId="0" fontId="35" fillId="0" borderId="111" xfId="0" applyFont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1" fillId="0" borderId="126" xfId="0" applyFont="1" applyBorder="1" applyAlignment="1">
      <alignment horizontal="center" vertical="center"/>
    </xf>
    <xf numFmtId="0" fontId="31" fillId="0" borderId="111" xfId="0" applyFont="1" applyBorder="1" applyAlignment="1">
      <alignment horizontal="center" vertical="center"/>
    </xf>
    <xf numFmtId="3" fontId="32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32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4" xfId="0" applyNumberFormat="1" applyFont="1" applyBorder="1" applyAlignment="1" applyProtection="1">
      <alignment horizontal="center" vertical="center"/>
      <protection locked="0"/>
    </xf>
    <xf numFmtId="49" fontId="32" fillId="0" borderId="2" xfId="0" applyNumberFormat="1" applyFont="1" applyBorder="1" applyAlignment="1" applyProtection="1">
      <alignment horizontal="center" vertical="center"/>
      <protection locked="0"/>
    </xf>
    <xf numFmtId="178" fontId="32" fillId="0" borderId="1" xfId="0" applyNumberFormat="1" applyFont="1" applyFill="1" applyBorder="1" applyAlignment="1" applyProtection="1">
      <alignment horizontal="right" vertical="center"/>
    </xf>
    <xf numFmtId="178" fontId="32" fillId="0" borderId="2" xfId="0" applyNumberFormat="1" applyFont="1" applyFill="1" applyBorder="1" applyAlignment="1" applyProtection="1">
      <alignment horizontal="right" vertical="center"/>
    </xf>
    <xf numFmtId="178" fontId="32" fillId="0" borderId="1" xfId="0" applyNumberFormat="1" applyFont="1" applyBorder="1" applyAlignment="1" applyProtection="1">
      <alignment horizontal="right" vertical="center"/>
    </xf>
    <xf numFmtId="178" fontId="32" fillId="0" borderId="2" xfId="0" applyNumberFormat="1" applyFont="1" applyBorder="1" applyAlignment="1" applyProtection="1">
      <alignment horizontal="right" vertical="center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07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49" fontId="32" fillId="0" borderId="107" xfId="0" applyNumberFormat="1" applyFont="1" applyBorder="1" applyAlignment="1" applyProtection="1">
      <alignment horizontal="center" vertical="center"/>
      <protection locked="0"/>
    </xf>
    <xf numFmtId="49" fontId="32" fillId="0" borderId="127" xfId="0" applyNumberFormat="1" applyFont="1" applyBorder="1" applyAlignment="1" applyProtection="1">
      <alignment horizontal="center" vertical="center"/>
      <protection locked="0"/>
    </xf>
    <xf numFmtId="49" fontId="32" fillId="0" borderId="108" xfId="0" applyNumberFormat="1" applyFont="1" applyBorder="1" applyAlignment="1" applyProtection="1">
      <alignment horizontal="center" vertical="center"/>
      <protection locked="0"/>
    </xf>
    <xf numFmtId="0" fontId="8" fillId="0" borderId="103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49" fontId="32" fillId="0" borderId="62" xfId="0" applyNumberFormat="1" applyFont="1" applyBorder="1" applyAlignment="1" applyProtection="1">
      <alignment horizontal="center" vertical="center"/>
      <protection locked="0"/>
    </xf>
    <xf numFmtId="49" fontId="32" fillId="0" borderId="11" xfId="0" applyNumberFormat="1" applyFont="1" applyBorder="1" applyAlignment="1" applyProtection="1">
      <alignment horizontal="center" vertical="center"/>
      <protection locked="0"/>
    </xf>
    <xf numFmtId="49" fontId="32" fillId="0" borderId="7" xfId="0" applyNumberFormat="1" applyFont="1" applyBorder="1" applyAlignment="1" applyProtection="1">
      <alignment horizontal="center" vertical="center"/>
      <protection locked="0"/>
    </xf>
    <xf numFmtId="178" fontId="32" fillId="0" borderId="112" xfId="0" applyNumberFormat="1" applyFont="1" applyFill="1" applyBorder="1" applyAlignment="1" applyProtection="1">
      <alignment horizontal="right" vertical="center"/>
    </xf>
    <xf numFmtId="178" fontId="32" fillId="0" borderId="114" xfId="0" applyNumberFormat="1" applyFont="1" applyFill="1" applyBorder="1" applyAlignment="1" applyProtection="1">
      <alignment horizontal="right" vertical="center"/>
    </xf>
    <xf numFmtId="178" fontId="32" fillId="0" borderId="112" xfId="0" applyNumberFormat="1" applyFont="1" applyBorder="1" applyAlignment="1" applyProtection="1">
      <alignment horizontal="right" vertical="center"/>
    </xf>
    <xf numFmtId="178" fontId="32" fillId="0" borderId="114" xfId="0" applyNumberFormat="1" applyFont="1" applyBorder="1" applyAlignment="1" applyProtection="1">
      <alignment horizontal="right" vertical="center"/>
    </xf>
    <xf numFmtId="3" fontId="32" fillId="0" borderId="112" xfId="0" applyNumberFormat="1" applyFont="1" applyBorder="1" applyAlignment="1" applyProtection="1">
      <alignment horizontal="right" vertical="center"/>
    </xf>
    <xf numFmtId="3" fontId="32" fillId="0" borderId="114" xfId="0" applyNumberFormat="1" applyFont="1" applyBorder="1" applyAlignment="1" applyProtection="1">
      <alignment horizontal="right" vertical="center"/>
    </xf>
    <xf numFmtId="0" fontId="29" fillId="0" borderId="115" xfId="0" applyFont="1" applyBorder="1" applyAlignment="1">
      <alignment vertical="center"/>
    </xf>
    <xf numFmtId="0" fontId="29" fillId="0" borderId="116" xfId="0" applyFont="1" applyBorder="1" applyAlignment="1">
      <alignment vertical="center"/>
    </xf>
    <xf numFmtId="0" fontId="29" fillId="0" borderId="118" xfId="0" applyFont="1" applyBorder="1" applyAlignment="1">
      <alignment vertical="center"/>
    </xf>
    <xf numFmtId="0" fontId="29" fillId="0" borderId="119" xfId="0" applyFont="1" applyBorder="1" applyAlignment="1">
      <alignment vertical="center"/>
    </xf>
    <xf numFmtId="0" fontId="0" fillId="0" borderId="117" xfId="0" applyFont="1" applyBorder="1" applyAlignment="1">
      <alignment vertical="center"/>
    </xf>
    <xf numFmtId="0" fontId="0" fillId="0" borderId="120" xfId="0" applyFont="1" applyBorder="1" applyAlignment="1">
      <alignment vertical="center"/>
    </xf>
    <xf numFmtId="0" fontId="3" fillId="0" borderId="104" xfId="0" applyFont="1" applyBorder="1" applyAlignment="1" applyProtection="1">
      <alignment horizontal="left" vertical="center"/>
      <protection locked="0"/>
    </xf>
    <xf numFmtId="0" fontId="3" fillId="0" borderId="106" xfId="0" applyFont="1" applyBorder="1" applyAlignment="1" applyProtection="1">
      <alignment horizontal="left" vertical="center"/>
      <protection locked="0"/>
    </xf>
    <xf numFmtId="180" fontId="32" fillId="0" borderId="113" xfId="0" applyNumberFormat="1" applyFont="1" applyBorder="1" applyAlignment="1" applyProtection="1">
      <alignment horizontal="center" vertical="center"/>
      <protection locked="0"/>
    </xf>
    <xf numFmtId="0" fontId="27" fillId="0" borderId="104" xfId="0" applyFont="1" applyBorder="1" applyAlignment="1">
      <alignment vertical="center"/>
    </xf>
    <xf numFmtId="0" fontId="31" fillId="0" borderId="105" xfId="0" applyFont="1" applyBorder="1" applyAlignment="1">
      <alignment vertical="center"/>
    </xf>
    <xf numFmtId="0" fontId="31" fillId="0" borderId="106" xfId="0" applyFont="1" applyBorder="1" applyAlignment="1">
      <alignment vertical="center"/>
    </xf>
    <xf numFmtId="178" fontId="32" fillId="0" borderId="104" xfId="0" applyNumberFormat="1" applyFont="1" applyFill="1" applyBorder="1" applyAlignment="1" applyProtection="1">
      <alignment horizontal="right" vertical="center"/>
    </xf>
    <xf numFmtId="178" fontId="32" fillId="0" borderId="106" xfId="0" applyNumberFormat="1" applyFont="1" applyFill="1" applyBorder="1" applyAlignment="1" applyProtection="1">
      <alignment horizontal="right" vertical="center"/>
    </xf>
    <xf numFmtId="178" fontId="32" fillId="0" borderId="104" xfId="0" applyNumberFormat="1" applyFont="1" applyBorder="1" applyAlignment="1" applyProtection="1">
      <alignment horizontal="right" vertical="center"/>
    </xf>
    <xf numFmtId="178" fontId="32" fillId="0" borderId="106" xfId="0" applyNumberFormat="1" applyFont="1" applyBorder="1" applyAlignment="1" applyProtection="1">
      <alignment horizontal="right" vertical="center"/>
    </xf>
    <xf numFmtId="3" fontId="32" fillId="0" borderId="106" xfId="0" applyNumberFormat="1" applyFont="1" applyBorder="1" applyAlignment="1" applyProtection="1">
      <alignment horizontal="right" vertical="center"/>
    </xf>
    <xf numFmtId="0" fontId="8" fillId="0" borderId="121" xfId="0" applyFont="1" applyBorder="1" applyAlignment="1" applyProtection="1">
      <alignment horizontal="left" vertical="center"/>
      <protection locked="0"/>
    </xf>
    <xf numFmtId="0" fontId="8" fillId="0" borderId="123" xfId="0" applyFont="1" applyBorder="1" applyAlignment="1" applyProtection="1">
      <alignment horizontal="left" vertical="center"/>
      <protection locked="0"/>
    </xf>
    <xf numFmtId="49" fontId="32" fillId="0" borderId="121" xfId="0" applyNumberFormat="1" applyFont="1" applyBorder="1" applyAlignment="1" applyProtection="1">
      <alignment horizontal="center" vertical="center"/>
      <protection locked="0"/>
    </xf>
    <xf numFmtId="49" fontId="32" fillId="0" borderId="122" xfId="0" applyNumberFormat="1" applyFont="1" applyBorder="1" applyAlignment="1" applyProtection="1">
      <alignment horizontal="center" vertical="center"/>
      <protection locked="0"/>
    </xf>
    <xf numFmtId="49" fontId="32" fillId="0" borderId="123" xfId="0" applyNumberFormat="1" applyFont="1" applyBorder="1" applyAlignment="1" applyProtection="1">
      <alignment horizontal="center" vertical="center"/>
      <protection locked="0"/>
    </xf>
    <xf numFmtId="178" fontId="32" fillId="0" borderId="121" xfId="0" applyNumberFormat="1" applyFont="1" applyFill="1" applyBorder="1" applyAlignment="1" applyProtection="1">
      <alignment horizontal="right" vertical="center"/>
    </xf>
    <xf numFmtId="178" fontId="32" fillId="0" borderId="123" xfId="0" applyNumberFormat="1" applyFont="1" applyFill="1" applyBorder="1" applyAlignment="1" applyProtection="1">
      <alignment horizontal="right" vertical="center"/>
    </xf>
    <xf numFmtId="178" fontId="32" fillId="0" borderId="121" xfId="0" applyNumberFormat="1" applyFont="1" applyBorder="1" applyAlignment="1" applyProtection="1">
      <alignment horizontal="right" vertical="center"/>
    </xf>
    <xf numFmtId="178" fontId="32" fillId="0" borderId="123" xfId="0" applyNumberFormat="1" applyFont="1" applyBorder="1" applyAlignment="1" applyProtection="1">
      <alignment horizontal="right" vertical="center"/>
    </xf>
    <xf numFmtId="3" fontId="32" fillId="0" borderId="121" xfId="0" applyNumberFormat="1" applyFont="1" applyBorder="1" applyAlignment="1" applyProtection="1">
      <alignment horizontal="right" vertical="center"/>
    </xf>
    <xf numFmtId="3" fontId="32" fillId="0" borderId="123" xfId="0" applyNumberFormat="1" applyFont="1" applyBorder="1" applyAlignment="1" applyProtection="1">
      <alignment horizontal="right" vertical="center"/>
    </xf>
    <xf numFmtId="0" fontId="27" fillId="0" borderId="112" xfId="0" applyFont="1" applyBorder="1" applyAlignment="1">
      <alignment vertical="center"/>
    </xf>
    <xf numFmtId="0" fontId="31" fillId="0" borderId="113" xfId="0" applyFont="1" applyBorder="1" applyAlignment="1">
      <alignment vertical="center"/>
    </xf>
    <xf numFmtId="0" fontId="31" fillId="0" borderId="114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8" fillId="0" borderId="121" xfId="0" applyFont="1" applyBorder="1" applyAlignment="1" applyProtection="1">
      <alignment horizontal="center" vertical="center" wrapText="1"/>
    </xf>
    <xf numFmtId="0" fontId="8" fillId="0" borderId="123" xfId="0" applyFont="1" applyBorder="1" applyAlignment="1" applyProtection="1">
      <alignment horizontal="center" vertical="center" wrapText="1"/>
    </xf>
    <xf numFmtId="0" fontId="27" fillId="0" borderId="104" xfId="0" applyFont="1" applyBorder="1" applyAlignment="1" applyProtection="1">
      <alignment vertical="center"/>
    </xf>
    <xf numFmtId="0" fontId="31" fillId="0" borderId="105" xfId="0" applyFont="1" applyBorder="1" applyAlignment="1" applyProtection="1">
      <alignment vertical="center"/>
    </xf>
    <xf numFmtId="0" fontId="8" fillId="0" borderId="121" xfId="0" applyFont="1" applyBorder="1" applyAlignment="1" applyProtection="1">
      <alignment horizontal="left" vertical="center"/>
    </xf>
    <xf numFmtId="0" fontId="8" fillId="0" borderId="122" xfId="0" applyFont="1" applyBorder="1" applyAlignment="1" applyProtection="1">
      <alignment horizontal="left" vertical="center"/>
    </xf>
    <xf numFmtId="0" fontId="8" fillId="0" borderId="123" xfId="0" applyFont="1" applyBorder="1" applyAlignment="1" applyProtection="1">
      <alignment horizontal="left" vertical="center"/>
    </xf>
    <xf numFmtId="0" fontId="27" fillId="0" borderId="112" xfId="0" applyFont="1" applyBorder="1" applyAlignment="1" applyProtection="1">
      <alignment vertical="center"/>
    </xf>
    <xf numFmtId="0" fontId="31" fillId="0" borderId="113" xfId="0" applyFont="1" applyBorder="1" applyAlignment="1" applyProtection="1">
      <alignment vertical="center"/>
    </xf>
    <xf numFmtId="0" fontId="29" fillId="0" borderId="115" xfId="0" applyFont="1" applyBorder="1" applyAlignment="1" applyProtection="1">
      <alignment vertical="center"/>
    </xf>
    <xf numFmtId="0" fontId="29" fillId="0" borderId="116" xfId="0" applyFont="1" applyBorder="1" applyAlignment="1" applyProtection="1">
      <alignment vertical="center"/>
    </xf>
    <xf numFmtId="0" fontId="29" fillId="0" borderId="118" xfId="0" applyFont="1" applyBorder="1" applyAlignment="1" applyProtection="1">
      <alignment vertical="center"/>
    </xf>
    <xf numFmtId="0" fontId="29" fillId="0" borderId="119" xfId="0" applyFont="1" applyBorder="1" applyAlignment="1" applyProtection="1">
      <alignment vertical="center"/>
    </xf>
    <xf numFmtId="0" fontId="0" fillId="0" borderId="117" xfId="0" applyFont="1" applyBorder="1" applyAlignment="1" applyProtection="1">
      <alignment vertical="center"/>
    </xf>
    <xf numFmtId="0" fontId="0" fillId="0" borderId="120" xfId="0" applyFont="1" applyBorder="1" applyAlignment="1" applyProtection="1">
      <alignment vertical="center"/>
    </xf>
    <xf numFmtId="0" fontId="27" fillId="0" borderId="104" xfId="0" applyFont="1" applyBorder="1" applyAlignment="1" applyProtection="1">
      <alignment horizontal="center" vertical="center"/>
    </xf>
    <xf numFmtId="0" fontId="27" fillId="0" borderId="105" xfId="0" applyFont="1" applyBorder="1" applyAlignment="1" applyProtection="1">
      <alignment horizontal="center" vertical="center"/>
    </xf>
    <xf numFmtId="0" fontId="27" fillId="0" borderId="106" xfId="0" applyFont="1" applyBorder="1" applyAlignment="1" applyProtection="1">
      <alignment horizontal="center" vertical="center"/>
    </xf>
    <xf numFmtId="0" fontId="27" fillId="0" borderId="103" xfId="0" applyFont="1" applyBorder="1" applyAlignment="1" applyProtection="1">
      <alignment horizontal="center" vertical="center"/>
    </xf>
    <xf numFmtId="0" fontId="27" fillId="0" borderId="78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178" fontId="6" fillId="0" borderId="104" xfId="0" applyNumberFormat="1" applyFont="1" applyFill="1" applyBorder="1" applyAlignment="1" applyProtection="1">
      <alignment horizontal="left" vertical="center"/>
    </xf>
    <xf numFmtId="0" fontId="6" fillId="0" borderId="105" xfId="0" applyFont="1" applyFill="1" applyBorder="1" applyAlignment="1" applyProtection="1">
      <alignment horizontal="left" vertical="center"/>
    </xf>
    <xf numFmtId="0" fontId="6" fillId="0" borderId="106" xfId="0" applyFont="1" applyFill="1" applyBorder="1" applyAlignment="1" applyProtection="1">
      <alignment horizontal="left" vertical="center"/>
    </xf>
    <xf numFmtId="0" fontId="27" fillId="0" borderId="79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178" fontId="8" fillId="0" borderId="1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178" fontId="8" fillId="0" borderId="103" xfId="0" applyNumberFormat="1" applyFont="1" applyFill="1" applyBorder="1" applyAlignment="1" applyProtection="1">
      <alignment horizontal="right" vertical="center"/>
    </xf>
    <xf numFmtId="0" fontId="3" fillId="0" borderId="79" xfId="0" applyFont="1" applyFill="1" applyBorder="1" applyAlignment="1" applyProtection="1">
      <alignment horizontal="right" vertical="center"/>
    </xf>
    <xf numFmtId="0" fontId="3" fillId="0" borderId="78" xfId="0" applyFont="1" applyFill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" fillId="0" borderId="129" xfId="0" applyFont="1" applyBorder="1" applyAlignment="1">
      <alignment horizont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left" vertical="center" inden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left" vertical="center" indent="1"/>
      <protection locked="0"/>
    </xf>
    <xf numFmtId="0" fontId="18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/>
    </xf>
    <xf numFmtId="176" fontId="21" fillId="0" borderId="3" xfId="0" applyNumberFormat="1" applyFont="1" applyBorder="1" applyAlignment="1" applyProtection="1">
      <alignment horizontal="right" vertical="center"/>
      <protection locked="0"/>
    </xf>
    <xf numFmtId="176" fontId="21" fillId="0" borderId="60" xfId="0" applyNumberFormat="1" applyFont="1" applyBorder="1" applyAlignment="1" applyProtection="1">
      <alignment horizontal="right" vertical="center"/>
      <protection locked="0"/>
    </xf>
    <xf numFmtId="176" fontId="21" fillId="0" borderId="8" xfId="0" applyNumberFormat="1" applyFont="1" applyBorder="1" applyAlignment="1" applyProtection="1">
      <alignment horizontal="right" vertical="center"/>
      <protection locked="0"/>
    </xf>
    <xf numFmtId="0" fontId="1" fillId="0" borderId="79" xfId="0" applyFont="1" applyBorder="1" applyAlignment="1">
      <alignment horizontal="left"/>
    </xf>
    <xf numFmtId="0" fontId="2" fillId="0" borderId="136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" fillId="0" borderId="104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9" fillId="0" borderId="60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left" vertical="center" indent="1"/>
      <protection locked="0"/>
    </xf>
    <xf numFmtId="0" fontId="1" fillId="0" borderId="80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/>
    </xf>
    <xf numFmtId="0" fontId="20" fillId="0" borderId="80" xfId="0" applyFont="1" applyBorder="1" applyAlignment="1" applyProtection="1">
      <alignment horizontal="left" vertical="center"/>
      <protection locked="0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7" fillId="0" borderId="83" xfId="0" applyFont="1" applyBorder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176" fontId="21" fillId="0" borderId="8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 indent="1"/>
    </xf>
    <xf numFmtId="0" fontId="0" fillId="0" borderId="79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0" fillId="7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9" borderId="74" xfId="0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3" borderId="74" xfId="0" applyFill="1" applyBorder="1" applyAlignment="1">
      <alignment horizontal="left" vertical="center" indent="1"/>
    </xf>
    <xf numFmtId="0" fontId="15" fillId="10" borderId="0" xfId="0" applyFont="1" applyFill="1" applyAlignment="1">
      <alignment horizontal="center" vertical="center"/>
    </xf>
    <xf numFmtId="0" fontId="10" fillId="8" borderId="10" xfId="0" applyFont="1" applyFill="1" applyBorder="1" applyAlignment="1">
      <alignment horizontal="center" vertical="center" textRotation="255"/>
    </xf>
    <xf numFmtId="0" fontId="10" fillId="8" borderId="9" xfId="0" applyFont="1" applyFill="1" applyBorder="1" applyAlignment="1">
      <alignment horizontal="center" vertical="center" textRotation="255"/>
    </xf>
    <xf numFmtId="0" fontId="10" fillId="8" borderId="8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0" fillId="3" borderId="8" xfId="0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left" vertical="center" wrapText="1" indent="1"/>
    </xf>
    <xf numFmtId="0" fontId="36" fillId="0" borderId="10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178" fontId="32" fillId="0" borderId="110" xfId="0" applyNumberFormat="1" applyFont="1" applyFill="1" applyBorder="1" applyAlignment="1" applyProtection="1">
      <alignment horizontal="right" vertical="center"/>
    </xf>
    <xf numFmtId="178" fontId="32" fillId="0" borderId="111" xfId="0" applyNumberFormat="1" applyFont="1" applyFill="1" applyBorder="1" applyAlignment="1" applyProtection="1">
      <alignment horizontal="right" vertical="center"/>
    </xf>
    <xf numFmtId="178" fontId="32" fillId="0" borderId="110" xfId="0" applyNumberFormat="1" applyFont="1" applyBorder="1" applyAlignment="1" applyProtection="1">
      <alignment horizontal="right" vertical="center"/>
    </xf>
    <xf numFmtId="178" fontId="32" fillId="0" borderId="111" xfId="0" applyNumberFormat="1" applyFont="1" applyBorder="1" applyAlignment="1" applyProtection="1">
      <alignment horizontal="right" vertical="center"/>
    </xf>
    <xf numFmtId="3" fontId="32" fillId="0" borderId="110" xfId="0" applyNumberFormat="1" applyFont="1" applyBorder="1" applyAlignment="1" applyProtection="1">
      <alignment horizontal="right" vertical="center"/>
    </xf>
    <xf numFmtId="3" fontId="32" fillId="0" borderId="111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Q36"/>
  <sheetViews>
    <sheetView tabSelected="1" workbookViewId="0">
      <selection activeCell="Q18" sqref="Q18"/>
    </sheetView>
  </sheetViews>
  <sheetFormatPr defaultRowHeight="13.2" x14ac:dyDescent="0.2"/>
  <cols>
    <col min="1" max="3" width="5.33203125" customWidth="1"/>
    <col min="4" max="5" width="16" customWidth="1"/>
    <col min="6" max="8" width="3.6640625" customWidth="1"/>
    <col min="9" max="14" width="7.5546875" customWidth="1"/>
    <col min="15" max="16" width="9" style="2"/>
  </cols>
  <sheetData>
    <row r="1" spans="1:17" ht="28.5" customHeight="1" x14ac:dyDescent="0.2">
      <c r="A1" s="268" t="s">
        <v>118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7" ht="53.25" customHeight="1" x14ac:dyDescent="0.2">
      <c r="A2" s="269" t="s">
        <v>119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7" ht="28.5" customHeight="1" x14ac:dyDescent="0.2">
      <c r="A3" s="270" t="s">
        <v>120</v>
      </c>
      <c r="B3" s="271"/>
      <c r="C3" s="272" t="s">
        <v>165</v>
      </c>
      <c r="D3" s="273"/>
      <c r="E3" s="143" t="s">
        <v>121</v>
      </c>
      <c r="F3" s="272" t="s">
        <v>162</v>
      </c>
      <c r="G3" s="274"/>
      <c r="H3" s="274"/>
      <c r="I3" s="274"/>
      <c r="J3" s="274"/>
      <c r="K3" s="274"/>
      <c r="L3" s="274"/>
      <c r="M3" s="274"/>
      <c r="N3" s="275"/>
      <c r="P3" s="2" t="s">
        <v>159</v>
      </c>
    </row>
    <row r="4" spans="1:17" ht="21" customHeight="1" x14ac:dyDescent="0.2">
      <c r="A4" s="133" t="s">
        <v>122</v>
      </c>
      <c r="B4" s="134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5" t="s">
        <v>123</v>
      </c>
      <c r="P4" s="2" t="s">
        <v>160</v>
      </c>
      <c r="Q4" t="s">
        <v>161</v>
      </c>
    </row>
    <row r="5" spans="1:17" ht="30" customHeight="1" x14ac:dyDescent="0.2">
      <c r="A5" s="276" t="s">
        <v>124</v>
      </c>
      <c r="B5" s="277"/>
      <c r="C5" s="277"/>
      <c r="D5" s="277"/>
      <c r="E5" s="276" t="s">
        <v>85</v>
      </c>
      <c r="F5" s="278"/>
      <c r="G5" s="278"/>
      <c r="H5" s="278"/>
      <c r="I5" s="276" t="s">
        <v>86</v>
      </c>
      <c r="J5" s="278"/>
      <c r="K5" s="278"/>
      <c r="L5" s="278"/>
      <c r="M5" s="278"/>
      <c r="N5" s="271"/>
      <c r="P5" s="154">
        <f>E6-I32</f>
        <v>0</v>
      </c>
      <c r="Q5" s="154">
        <f>E7-I35</f>
        <v>0</v>
      </c>
    </row>
    <row r="6" spans="1:17" ht="24" customHeight="1" x14ac:dyDescent="0.2">
      <c r="A6" s="286" t="s">
        <v>125</v>
      </c>
      <c r="B6" s="287"/>
      <c r="C6" s="287"/>
      <c r="D6" s="287"/>
      <c r="E6" s="288">
        <f>取込用!F6</f>
        <v>0</v>
      </c>
      <c r="F6" s="289"/>
      <c r="G6" s="289"/>
      <c r="H6" s="289"/>
      <c r="I6" s="290"/>
      <c r="J6" s="291"/>
      <c r="K6" s="291"/>
      <c r="L6" s="291"/>
      <c r="M6" s="291"/>
      <c r="N6" s="292"/>
    </row>
    <row r="7" spans="1:17" ht="24" customHeight="1" x14ac:dyDescent="0.2">
      <c r="A7" s="286" t="s">
        <v>126</v>
      </c>
      <c r="B7" s="287"/>
      <c r="C7" s="287"/>
      <c r="D7" s="287"/>
      <c r="E7" s="288">
        <f>取込用!F7</f>
        <v>0</v>
      </c>
      <c r="F7" s="289"/>
      <c r="G7" s="289"/>
      <c r="H7" s="289"/>
      <c r="I7" s="293"/>
      <c r="J7" s="294"/>
      <c r="K7" s="294"/>
      <c r="L7" s="294"/>
      <c r="M7" s="294"/>
      <c r="N7" s="295"/>
    </row>
    <row r="8" spans="1:17" ht="24" customHeight="1" thickBot="1" x14ac:dyDescent="0.25">
      <c r="A8" s="279" t="s">
        <v>127</v>
      </c>
      <c r="B8" s="280"/>
      <c r="C8" s="280"/>
      <c r="D8" s="280"/>
      <c r="E8" s="281">
        <f>取込用!F8</f>
        <v>0</v>
      </c>
      <c r="F8" s="282"/>
      <c r="G8" s="282"/>
      <c r="H8" s="282"/>
      <c r="I8" s="283"/>
      <c r="J8" s="284"/>
      <c r="K8" s="284"/>
      <c r="L8" s="284"/>
      <c r="M8" s="284"/>
      <c r="N8" s="285"/>
    </row>
    <row r="9" spans="1:17" ht="24" customHeight="1" thickTop="1" x14ac:dyDescent="0.2">
      <c r="A9" s="296" t="s">
        <v>29</v>
      </c>
      <c r="B9" s="297"/>
      <c r="C9" s="297"/>
      <c r="D9" s="297"/>
      <c r="E9" s="298">
        <f>SUM(E6:H8)</f>
        <v>0</v>
      </c>
      <c r="F9" s="299"/>
      <c r="G9" s="299"/>
      <c r="H9" s="299"/>
      <c r="I9" s="300"/>
      <c r="J9" s="301"/>
      <c r="K9" s="301"/>
      <c r="L9" s="301"/>
      <c r="M9" s="301"/>
      <c r="N9" s="302"/>
    </row>
    <row r="10" spans="1:17" ht="12" customHeight="1" x14ac:dyDescent="0.2">
      <c r="A10" s="136"/>
      <c r="B10" s="137"/>
      <c r="C10" s="137"/>
      <c r="D10" s="137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1:17" ht="21" customHeight="1" x14ac:dyDescent="0.2">
      <c r="A11" s="134" t="s">
        <v>128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40" t="s">
        <v>123</v>
      </c>
    </row>
    <row r="12" spans="1:17" ht="18.75" customHeight="1" x14ac:dyDescent="0.2">
      <c r="A12" s="260" t="s">
        <v>129</v>
      </c>
      <c r="B12" s="261"/>
      <c r="C12" s="258" t="s">
        <v>130</v>
      </c>
      <c r="D12" s="260" t="s">
        <v>0</v>
      </c>
      <c r="E12" s="261"/>
      <c r="F12" s="311" t="s">
        <v>131</v>
      </c>
      <c r="G12" s="312"/>
      <c r="H12" s="313"/>
      <c r="I12" s="264" t="s">
        <v>163</v>
      </c>
      <c r="J12" s="265"/>
      <c r="K12" s="307" t="s">
        <v>164</v>
      </c>
      <c r="L12" s="308"/>
      <c r="M12" s="303" t="s">
        <v>29</v>
      </c>
      <c r="N12" s="304"/>
      <c r="O12" s="2" t="s">
        <v>153</v>
      </c>
      <c r="P12" s="2" t="s">
        <v>152</v>
      </c>
      <c r="Q12" s="2"/>
    </row>
    <row r="13" spans="1:17" ht="45" customHeight="1" thickBot="1" x14ac:dyDescent="0.25">
      <c r="A13" s="262"/>
      <c r="B13" s="263"/>
      <c r="C13" s="259"/>
      <c r="D13" s="262"/>
      <c r="E13" s="263"/>
      <c r="F13" s="314"/>
      <c r="G13" s="315"/>
      <c r="H13" s="316"/>
      <c r="I13" s="266"/>
      <c r="J13" s="267"/>
      <c r="K13" s="309"/>
      <c r="L13" s="310"/>
      <c r="M13" s="305"/>
      <c r="N13" s="306"/>
      <c r="Q13" s="2"/>
    </row>
    <row r="14" spans="1:17" ht="18.899999999999999" customHeight="1" thickTop="1" x14ac:dyDescent="0.2">
      <c r="A14" s="327" t="s">
        <v>132</v>
      </c>
      <c r="B14" s="328"/>
      <c r="C14" s="152"/>
      <c r="D14" s="333" t="str">
        <f>IF(C14="","",IF(C14="再掲","",VLOOKUP(C14,取込用!$C$14:$K$41,2,FALSE)))</f>
        <v/>
      </c>
      <c r="E14" s="334"/>
      <c r="F14" s="335"/>
      <c r="G14" s="336"/>
      <c r="H14" s="337"/>
      <c r="I14" s="363" t="str">
        <f>IF(C14="","",IF(C14="再掲","",VLOOKUP(C14,取込用!$C$14:$K$41,6,FALSE)))</f>
        <v/>
      </c>
      <c r="J14" s="364"/>
      <c r="K14" s="365" t="str">
        <f>IF(C14="","",IF(C14="再掲","",VLOOKUP(C14,取込用!$C$14:$K$41,7,FALSE)))</f>
        <v/>
      </c>
      <c r="L14" s="366"/>
      <c r="M14" s="298" t="str">
        <f>IF(C14="","",IF(C14="再掲","",VLOOKUP(C14,取込用!$C$14:$K$41,8,FALSE)))</f>
        <v/>
      </c>
      <c r="N14" s="367"/>
      <c r="O14" s="2" t="str">
        <f>IF(C14="","",IF(C14="再掲","",VLOOKUP(C14,取込用!$C$14:$L$41,9,FALSE)))</f>
        <v/>
      </c>
      <c r="P14" s="2" t="str">
        <f>IF(C14="","",IF(C14="再掲","",VLOOKUP(C14,取込用!$C$14:$L$41,10,FALSE)))</f>
        <v/>
      </c>
      <c r="Q14" s="2"/>
    </row>
    <row r="15" spans="1:17" ht="18.899999999999999" customHeight="1" x14ac:dyDescent="0.2">
      <c r="A15" s="329"/>
      <c r="B15" s="330"/>
      <c r="C15" s="153"/>
      <c r="D15" s="318" t="str">
        <f>IF(C15="","",IF(C15="再掲","",VLOOKUP(C15,取込用!$C$14:$K$41,2,FALSE)))</f>
        <v/>
      </c>
      <c r="E15" s="319"/>
      <c r="F15" s="320"/>
      <c r="G15" s="321"/>
      <c r="H15" s="322"/>
      <c r="I15" s="323" t="str">
        <f>IF(C15="","",IF(C15="再掲","",VLOOKUP(C15,取込用!$C$14:$K$41,6,FALSE)))</f>
        <v/>
      </c>
      <c r="J15" s="324"/>
      <c r="K15" s="325" t="str">
        <f>IF(C15="","",IF(C15="再掲","",VLOOKUP(C15,取込用!$C$14:$K$41,7,FALSE)))</f>
        <v/>
      </c>
      <c r="L15" s="326"/>
      <c r="M15" s="288" t="str">
        <f>IF(C15="","",IF(C15="再掲","",VLOOKUP(C15,取込用!$C$14:$K$41,8,FALSE)))</f>
        <v/>
      </c>
      <c r="N15" s="317"/>
      <c r="O15" s="2" t="str">
        <f>IF(C15="","",IF(C15="再掲","",VLOOKUP(C15,取込用!$C$14:$L$41,9,FALSE)))</f>
        <v/>
      </c>
      <c r="P15" s="2" t="str">
        <f>IF(C15="","",IF(C15="再掲","",VLOOKUP(C15,取込用!$C$14:$L$41,10,FALSE)))</f>
        <v/>
      </c>
      <c r="Q15" s="2"/>
    </row>
    <row r="16" spans="1:17" ht="18.899999999999999" customHeight="1" x14ac:dyDescent="0.2">
      <c r="A16" s="331"/>
      <c r="B16" s="332"/>
      <c r="C16" s="153"/>
      <c r="D16" s="318" t="str">
        <f>IF(C16="","",IF(C16="再掲","",VLOOKUP(C16,取込用!$C$14:$K$41,2,FALSE)))</f>
        <v/>
      </c>
      <c r="E16" s="319"/>
      <c r="F16" s="320"/>
      <c r="G16" s="321"/>
      <c r="H16" s="322"/>
      <c r="I16" s="323" t="str">
        <f>IF(C16="","",IF(C16="再掲","",VLOOKUP(C16,取込用!$C$14:$K$41,6,FALSE)))</f>
        <v/>
      </c>
      <c r="J16" s="324"/>
      <c r="K16" s="325" t="str">
        <f>IF(C16="","",IF(C16="再掲","",VLOOKUP(C16,取込用!$C$14:$K$41,7,FALSE)))</f>
        <v/>
      </c>
      <c r="L16" s="326"/>
      <c r="M16" s="288" t="str">
        <f>IF(C16="","",IF(C16="再掲","",VLOOKUP(C16,取込用!$C$14:$K$41,8,FALSE)))</f>
        <v/>
      </c>
      <c r="N16" s="317"/>
      <c r="O16" s="2" t="str">
        <f>IF(C16="","",IF(C16="再掲","",VLOOKUP(C16,取込用!$C$14:$L$41,9,FALSE)))</f>
        <v/>
      </c>
      <c r="P16" s="2" t="str">
        <f>IF(C16="","",IF(C16="再掲","",VLOOKUP(C16,取込用!$C$14:$L$41,10,FALSE)))</f>
        <v/>
      </c>
      <c r="Q16" s="2"/>
    </row>
    <row r="17" spans="1:17" ht="18.899999999999999" customHeight="1" x14ac:dyDescent="0.2">
      <c r="A17" s="338" t="s">
        <v>133</v>
      </c>
      <c r="B17" s="339"/>
      <c r="C17" s="153"/>
      <c r="D17" s="318" t="str">
        <f>IF(C17="","",IF(C17="再掲","",VLOOKUP(C17,取込用!$C$14:$K$41,2,FALSE)))</f>
        <v/>
      </c>
      <c r="E17" s="319"/>
      <c r="F17" s="320"/>
      <c r="G17" s="321"/>
      <c r="H17" s="322"/>
      <c r="I17" s="323" t="str">
        <f>IF(C17="","",IF(C17="再掲","",VLOOKUP(C17,取込用!$C$14:$K$41,6,FALSE)))</f>
        <v/>
      </c>
      <c r="J17" s="324"/>
      <c r="K17" s="325" t="str">
        <f>IF(C17="","",IF(C17="再掲","",VLOOKUP(C17,取込用!$C$14:$K$41,7,FALSE)))</f>
        <v/>
      </c>
      <c r="L17" s="326"/>
      <c r="M17" s="288" t="str">
        <f>IF(C17="","",IF(C17="再掲","",VLOOKUP(C17,取込用!$C$14:$K$41,8,FALSE)))</f>
        <v/>
      </c>
      <c r="N17" s="317"/>
      <c r="O17" s="2" t="str">
        <f>IF(C17="","",IF(C17="再掲","",VLOOKUP(C17,取込用!$C$14:$L$41,9,FALSE)))</f>
        <v/>
      </c>
      <c r="P17" s="2" t="str">
        <f>IF(C17="","",IF(C17="再掲","",VLOOKUP(C17,取込用!$C$14:$L$41,10,FALSE)))</f>
        <v/>
      </c>
      <c r="Q17" s="2"/>
    </row>
    <row r="18" spans="1:17" ht="18.899999999999999" customHeight="1" x14ac:dyDescent="0.2">
      <c r="A18" s="329"/>
      <c r="B18" s="330"/>
      <c r="C18" s="153"/>
      <c r="D18" s="318" t="str">
        <f>IF(C18="","",IF(C18="再掲","",VLOOKUP(C18,取込用!$C$14:$K$41,2,FALSE)))</f>
        <v/>
      </c>
      <c r="E18" s="319"/>
      <c r="F18" s="320"/>
      <c r="G18" s="321"/>
      <c r="H18" s="322"/>
      <c r="I18" s="323" t="str">
        <f>IF(C18="","",IF(C18="再掲","",VLOOKUP(C18,取込用!$C$14:$K$41,6,FALSE)))</f>
        <v/>
      </c>
      <c r="J18" s="324"/>
      <c r="K18" s="325" t="str">
        <f>IF(C18="","",IF(C18="再掲","",VLOOKUP(C18,取込用!$C$14:$K$41,7,FALSE)))</f>
        <v/>
      </c>
      <c r="L18" s="326"/>
      <c r="M18" s="288" t="str">
        <f>IF(C18="","",IF(C18="再掲","",VLOOKUP(C18,取込用!$C$14:$K$41,8,FALSE)))</f>
        <v/>
      </c>
      <c r="N18" s="317"/>
      <c r="O18" s="2" t="str">
        <f>IF(C18="","",IF(C18="再掲","",VLOOKUP(C18,取込用!$C$14:$L$41,9,FALSE)))</f>
        <v/>
      </c>
      <c r="P18" s="2" t="str">
        <f>IF(C18="","",IF(C18="再掲","",VLOOKUP(C18,取込用!$C$14:$L$41,10,FALSE)))</f>
        <v/>
      </c>
      <c r="Q18" s="2"/>
    </row>
    <row r="19" spans="1:17" ht="18.899999999999999" customHeight="1" x14ac:dyDescent="0.2">
      <c r="A19" s="331"/>
      <c r="B19" s="332"/>
      <c r="C19" s="153"/>
      <c r="D19" s="318" t="str">
        <f>IF(C19="","",IF(C19="再掲","",VLOOKUP(C19,取込用!$C$14:$K$41,2,FALSE)))</f>
        <v/>
      </c>
      <c r="E19" s="319"/>
      <c r="F19" s="320"/>
      <c r="G19" s="321"/>
      <c r="H19" s="322"/>
      <c r="I19" s="323" t="str">
        <f>IF(C19="","",IF(C19="再掲","",VLOOKUP(C19,取込用!$C$14:$K$41,6,FALSE)))</f>
        <v/>
      </c>
      <c r="J19" s="324"/>
      <c r="K19" s="325" t="str">
        <f>IF(C19="","",IF(C19="再掲","",VLOOKUP(C19,取込用!$C$14:$K$41,7,FALSE)))</f>
        <v/>
      </c>
      <c r="L19" s="326"/>
      <c r="M19" s="288" t="str">
        <f>IF(C19="","",IF(C19="再掲","",VLOOKUP(C19,取込用!$C$14:$K$41,8,FALSE)))</f>
        <v/>
      </c>
      <c r="N19" s="317"/>
      <c r="O19" s="2" t="str">
        <f>IF(C19="","",IF(C19="再掲","",VLOOKUP(C19,取込用!$C$14:$L$41,9,FALSE)))</f>
        <v/>
      </c>
      <c r="P19" s="2" t="str">
        <f>IF(C19="","",IF(C19="再掲","",VLOOKUP(C19,取込用!$C$14:$L$41,10,FALSE)))</f>
        <v/>
      </c>
      <c r="Q19" s="2"/>
    </row>
    <row r="20" spans="1:17" ht="18.899999999999999" customHeight="1" x14ac:dyDescent="0.2">
      <c r="A20" s="338" t="s">
        <v>134</v>
      </c>
      <c r="B20" s="339"/>
      <c r="C20" s="153"/>
      <c r="D20" s="318" t="str">
        <f>IF(C20="","",IF(C20="再掲","",VLOOKUP(C20,取込用!$C$14:$K$41,2,FALSE)))</f>
        <v/>
      </c>
      <c r="E20" s="319"/>
      <c r="F20" s="320"/>
      <c r="G20" s="321"/>
      <c r="H20" s="322"/>
      <c r="I20" s="323" t="str">
        <f>IF(C20="","",IF(C20="再掲","",VLOOKUP(C20,取込用!$C$14:$K$41,6,FALSE)))</f>
        <v/>
      </c>
      <c r="J20" s="324"/>
      <c r="K20" s="325" t="str">
        <f>IF(C20="","",IF(C20="再掲","",VLOOKUP(C20,取込用!$C$14:$K$41,7,FALSE)))</f>
        <v/>
      </c>
      <c r="L20" s="326"/>
      <c r="M20" s="288" t="str">
        <f>IF(C20="","",IF(C20="再掲","",VLOOKUP(C20,取込用!$C$14:$K$41,8,FALSE)))</f>
        <v/>
      </c>
      <c r="N20" s="317"/>
      <c r="O20" s="2" t="str">
        <f>IF(C20="","",IF(C20="再掲","",VLOOKUP(C20,取込用!$C$14:$L$41,9,FALSE)))</f>
        <v/>
      </c>
      <c r="P20" s="2" t="str">
        <f>IF(C20="","",IF(C20="再掲","",VLOOKUP(C20,取込用!$C$14:$L$41,10,FALSE)))</f>
        <v/>
      </c>
      <c r="Q20" s="2"/>
    </row>
    <row r="21" spans="1:17" ht="18.899999999999999" customHeight="1" x14ac:dyDescent="0.2">
      <c r="A21" s="329"/>
      <c r="B21" s="330"/>
      <c r="C21" s="153"/>
      <c r="D21" s="318" t="str">
        <f>IF(C21="","",IF(C21="再掲","",VLOOKUP(C21,取込用!$C$14:$K$41,2,FALSE)))</f>
        <v/>
      </c>
      <c r="E21" s="319"/>
      <c r="F21" s="320"/>
      <c r="G21" s="321"/>
      <c r="H21" s="322"/>
      <c r="I21" s="323" t="str">
        <f>IF(C21="","",IF(C21="再掲","",VLOOKUP(C21,取込用!$C$14:$K$41,6,FALSE)))</f>
        <v/>
      </c>
      <c r="J21" s="324"/>
      <c r="K21" s="325" t="str">
        <f>IF(C21="","",IF(C21="再掲","",VLOOKUP(C21,取込用!$C$14:$K$41,7,FALSE)))</f>
        <v/>
      </c>
      <c r="L21" s="326"/>
      <c r="M21" s="288" t="str">
        <f>IF(C21="","",IF(C21="再掲","",VLOOKUP(C21,取込用!$C$14:$K$41,8,FALSE)))</f>
        <v/>
      </c>
      <c r="N21" s="317"/>
      <c r="O21" s="2" t="str">
        <f>IF(C21="","",IF(C21="再掲","",VLOOKUP(C21,取込用!$C$14:$L$41,9,FALSE)))</f>
        <v/>
      </c>
      <c r="P21" s="2" t="str">
        <f>IF(C21="","",IF(C21="再掲","",VLOOKUP(C21,取込用!$C$14:$L$41,10,FALSE)))</f>
        <v/>
      </c>
      <c r="Q21" s="2"/>
    </row>
    <row r="22" spans="1:17" ht="18.899999999999999" customHeight="1" x14ac:dyDescent="0.2">
      <c r="A22" s="331"/>
      <c r="B22" s="332"/>
      <c r="C22" s="153"/>
      <c r="D22" s="318" t="str">
        <f>IF(C22="","",IF(C22="再掲","",VLOOKUP(C22,取込用!$C$14:$K$41,2,FALSE)))</f>
        <v/>
      </c>
      <c r="E22" s="319"/>
      <c r="F22" s="320"/>
      <c r="G22" s="321"/>
      <c r="H22" s="322"/>
      <c r="I22" s="323" t="str">
        <f>IF(C22="","",IF(C22="再掲","",VLOOKUP(C22,取込用!$C$14:$K$41,6,FALSE)))</f>
        <v/>
      </c>
      <c r="J22" s="324"/>
      <c r="K22" s="325" t="str">
        <f>IF(C22="","",IF(C22="再掲","",VLOOKUP(C22,取込用!$C$14:$K$41,7,FALSE)))</f>
        <v/>
      </c>
      <c r="L22" s="326"/>
      <c r="M22" s="288" t="str">
        <f>IF(C22="","",IF(C22="再掲","",VLOOKUP(C22,取込用!$C$14:$K$41,8,FALSE)))</f>
        <v/>
      </c>
      <c r="N22" s="317"/>
      <c r="O22" s="2" t="str">
        <f>IF(C22="","",IF(C22="再掲","",VLOOKUP(C22,取込用!$C$14:$L$41,9,FALSE)))</f>
        <v/>
      </c>
      <c r="P22" s="2" t="str">
        <f>IF(C22="","",IF(C22="再掲","",VLOOKUP(C22,取込用!$C$14:$L$41,10,FALSE)))</f>
        <v/>
      </c>
      <c r="Q22" s="2"/>
    </row>
    <row r="23" spans="1:17" ht="18.899999999999999" customHeight="1" x14ac:dyDescent="0.2">
      <c r="A23" s="338" t="s">
        <v>135</v>
      </c>
      <c r="B23" s="339"/>
      <c r="C23" s="153"/>
      <c r="D23" s="318" t="str">
        <f>IF(C23="","",IF(C23="再掲","",VLOOKUP(C23,取込用!$C$14:$K$41,2,FALSE)))</f>
        <v/>
      </c>
      <c r="E23" s="319"/>
      <c r="F23" s="320"/>
      <c r="G23" s="321"/>
      <c r="H23" s="322"/>
      <c r="I23" s="323" t="str">
        <f>IF(C23="","",IF(C23="再掲","",VLOOKUP(C23,取込用!$C$14:$K$41,6,FALSE)))</f>
        <v/>
      </c>
      <c r="J23" s="324"/>
      <c r="K23" s="325" t="str">
        <f>IF(C23="","",IF(C23="再掲","",VLOOKUP(C23,取込用!$C$14:$K$41,7,FALSE)))</f>
        <v/>
      </c>
      <c r="L23" s="326"/>
      <c r="M23" s="288" t="str">
        <f>IF(C23="","",IF(C23="再掲","",VLOOKUP(C23,取込用!$C$14:$K$41,8,FALSE)))</f>
        <v/>
      </c>
      <c r="N23" s="317"/>
      <c r="O23" s="2" t="str">
        <f>IF(C23="","",IF(C23="再掲","",VLOOKUP(C23,取込用!$C$14:$L$41,9,FALSE)))</f>
        <v/>
      </c>
      <c r="P23" s="2" t="str">
        <f>IF(C23="","",IF(C23="再掲","",VLOOKUP(C23,取込用!$C$14:$L$41,10,FALSE)))</f>
        <v/>
      </c>
      <c r="Q23" s="2"/>
    </row>
    <row r="24" spans="1:17" ht="18.899999999999999" customHeight="1" x14ac:dyDescent="0.2">
      <c r="A24" s="329"/>
      <c r="B24" s="330"/>
      <c r="C24" s="153"/>
      <c r="D24" s="318" t="str">
        <f>IF(C24="","",IF(C24="再掲","",VLOOKUP(C24,取込用!$C$14:$K$41,2,FALSE)))</f>
        <v/>
      </c>
      <c r="E24" s="319"/>
      <c r="F24" s="320"/>
      <c r="G24" s="321"/>
      <c r="H24" s="322"/>
      <c r="I24" s="323" t="str">
        <f>IF(C24="","",IF(C24="再掲","",VLOOKUP(C24,取込用!$C$14:$K$41,6,FALSE)))</f>
        <v/>
      </c>
      <c r="J24" s="324"/>
      <c r="K24" s="325" t="str">
        <f>IF(C24="","",IF(C24="再掲","",VLOOKUP(C24,取込用!$C$14:$K$41,7,FALSE)))</f>
        <v/>
      </c>
      <c r="L24" s="326"/>
      <c r="M24" s="288" t="str">
        <f>IF(C24="","",IF(C24="再掲","",VLOOKUP(C24,取込用!$C$14:$K$41,8,FALSE)))</f>
        <v/>
      </c>
      <c r="N24" s="317"/>
      <c r="O24" s="2" t="str">
        <f>IF(C24="","",IF(C24="再掲","",VLOOKUP(C24,取込用!$C$14:$L$41,9,FALSE)))</f>
        <v/>
      </c>
      <c r="P24" s="2" t="str">
        <f>IF(C24="","",IF(C24="再掲","",VLOOKUP(C24,取込用!$C$14:$L$41,10,FALSE)))</f>
        <v/>
      </c>
      <c r="Q24" s="2"/>
    </row>
    <row r="25" spans="1:17" ht="18.899999999999999" customHeight="1" x14ac:dyDescent="0.2">
      <c r="A25" s="331"/>
      <c r="B25" s="332"/>
      <c r="C25" s="153"/>
      <c r="D25" s="318" t="str">
        <f>IF(C25="","",IF(C25="再掲","",VLOOKUP(C25,取込用!$C$14:$K$41,2,FALSE)))</f>
        <v/>
      </c>
      <c r="E25" s="319"/>
      <c r="F25" s="320"/>
      <c r="G25" s="321"/>
      <c r="H25" s="322"/>
      <c r="I25" s="323" t="str">
        <f>IF(C25="","",IF(C25="再掲","",VLOOKUP(C25,取込用!$C$14:$K$41,6,FALSE)))</f>
        <v/>
      </c>
      <c r="J25" s="324"/>
      <c r="K25" s="325" t="str">
        <f>IF(C25="","",IF(C25="再掲","",VLOOKUP(C25,取込用!$C$14:$K$41,7,FALSE)))</f>
        <v/>
      </c>
      <c r="L25" s="326"/>
      <c r="M25" s="288" t="str">
        <f>IF(C25="","",IF(C25="再掲","",VLOOKUP(C25,取込用!$C$14:$K$41,8,FALSE)))</f>
        <v/>
      </c>
      <c r="N25" s="317"/>
      <c r="O25" s="2" t="str">
        <f>IF(C25="","",IF(C25="再掲","",VLOOKUP(C25,取込用!$C$14:$L$41,9,FALSE)))</f>
        <v/>
      </c>
      <c r="P25" s="2" t="str">
        <f>IF(C25="","",IF(C25="再掲","",VLOOKUP(C25,取込用!$C$14:$L$41,10,FALSE)))</f>
        <v/>
      </c>
      <c r="Q25" s="2"/>
    </row>
    <row r="26" spans="1:17" ht="18.899999999999999" customHeight="1" x14ac:dyDescent="0.2">
      <c r="A26" s="338" t="s">
        <v>136</v>
      </c>
      <c r="B26" s="339"/>
      <c r="C26" s="153"/>
      <c r="D26" s="318" t="str">
        <f>IF(C26="","",IF(C26="再掲","",VLOOKUP(C26,取込用!$C$14:$K$41,2,FALSE)))</f>
        <v/>
      </c>
      <c r="E26" s="319"/>
      <c r="F26" s="320"/>
      <c r="G26" s="321"/>
      <c r="H26" s="322"/>
      <c r="I26" s="323" t="str">
        <f>IF(C26="","",IF(C26="再掲","",VLOOKUP(C26,取込用!$C$14:$K$41,6,FALSE)))</f>
        <v/>
      </c>
      <c r="J26" s="324"/>
      <c r="K26" s="325" t="str">
        <f>IF(C26="","",IF(C26="再掲","",VLOOKUP(C26,取込用!$C$14:$K$41,7,FALSE)))</f>
        <v/>
      </c>
      <c r="L26" s="326"/>
      <c r="M26" s="288" t="str">
        <f>IF(C26="","",IF(C26="再掲","",VLOOKUP(C26,取込用!$C$14:$K$41,8,FALSE)))</f>
        <v/>
      </c>
      <c r="N26" s="317"/>
      <c r="O26" s="2" t="str">
        <f>IF(C26="","",IF(C26="再掲","",VLOOKUP(C26,取込用!$C$14:$L$41,9,FALSE)))</f>
        <v/>
      </c>
      <c r="P26" s="2" t="str">
        <f>IF(C26="","",IF(C26="再掲","",VLOOKUP(C26,取込用!$C$14:$L$41,10,FALSE)))</f>
        <v/>
      </c>
      <c r="Q26" s="2"/>
    </row>
    <row r="27" spans="1:17" ht="18.899999999999999" customHeight="1" x14ac:dyDescent="0.2">
      <c r="A27" s="329"/>
      <c r="B27" s="330"/>
      <c r="C27" s="153"/>
      <c r="D27" s="318" t="str">
        <f>IF(C27="","",IF(C27="再掲","",VLOOKUP(C27,取込用!$C$14:$K$41,2,FALSE)))</f>
        <v/>
      </c>
      <c r="E27" s="319"/>
      <c r="F27" s="320"/>
      <c r="G27" s="321"/>
      <c r="H27" s="322"/>
      <c r="I27" s="323" t="str">
        <f>IF(C27="","",IF(C27="再掲","",VLOOKUP(C27,取込用!$C$14:$K$41,6,FALSE)))</f>
        <v/>
      </c>
      <c r="J27" s="324"/>
      <c r="K27" s="325" t="str">
        <f>IF(C27="","",IF(C27="再掲","",VLOOKUP(C27,取込用!$C$14:$K$41,7,FALSE)))</f>
        <v/>
      </c>
      <c r="L27" s="326"/>
      <c r="M27" s="288" t="str">
        <f>IF(C27="","",IF(C27="再掲","",VLOOKUP(C27,取込用!$C$14:$K$41,8,FALSE)))</f>
        <v/>
      </c>
      <c r="N27" s="317"/>
      <c r="O27" s="2" t="str">
        <f>IF(C27="","",IF(C27="再掲","",VLOOKUP(C27,取込用!$C$14:$L$41,9,FALSE)))</f>
        <v/>
      </c>
      <c r="P27" s="2" t="str">
        <f>IF(C27="","",IF(C27="再掲","",VLOOKUP(C27,取込用!$C$14:$L$41,10,FALSE)))</f>
        <v/>
      </c>
      <c r="Q27" s="2"/>
    </row>
    <row r="28" spans="1:17" ht="18.899999999999999" customHeight="1" x14ac:dyDescent="0.2">
      <c r="A28" s="331"/>
      <c r="B28" s="332"/>
      <c r="C28" s="153"/>
      <c r="D28" s="318" t="str">
        <f>IF(C28="","",IF(C28="再掲","",VLOOKUP(C28,取込用!$C$14:$K$41,2,FALSE)))</f>
        <v/>
      </c>
      <c r="E28" s="319"/>
      <c r="F28" s="320"/>
      <c r="G28" s="321"/>
      <c r="H28" s="322"/>
      <c r="I28" s="323" t="str">
        <f>IF(C28="","",IF(C28="再掲","",VLOOKUP(C28,取込用!$C$14:$K$41,6,FALSE)))</f>
        <v/>
      </c>
      <c r="J28" s="324"/>
      <c r="K28" s="325" t="str">
        <f>IF(C28="","",IF(C28="再掲","",VLOOKUP(C28,取込用!$C$14:$K$41,7,FALSE)))</f>
        <v/>
      </c>
      <c r="L28" s="326"/>
      <c r="M28" s="288" t="str">
        <f>IF(C28="","",IF(C28="再掲","",VLOOKUP(C28,取込用!$C$14:$K$41,8,FALSE)))</f>
        <v/>
      </c>
      <c r="N28" s="317"/>
      <c r="O28" s="2" t="str">
        <f>IF(C28="","",IF(C28="再掲","",VLOOKUP(C28,取込用!$C$14:$L$41,9,FALSE)))</f>
        <v/>
      </c>
      <c r="P28" s="2" t="str">
        <f>IF(C28="","",IF(C28="再掲","",VLOOKUP(C28,取込用!$C$14:$L$41,10,FALSE)))</f>
        <v/>
      </c>
      <c r="Q28" s="2"/>
    </row>
    <row r="29" spans="1:17" ht="18.899999999999999" customHeight="1" x14ac:dyDescent="0.2">
      <c r="A29" s="338" t="s">
        <v>137</v>
      </c>
      <c r="B29" s="339"/>
      <c r="C29" s="153"/>
      <c r="D29" s="318" t="str">
        <f>IF(C29="","",IF(C29="再掲","",VLOOKUP(C29,取込用!$C$14:$K$41,2,FALSE)))</f>
        <v/>
      </c>
      <c r="E29" s="319"/>
      <c r="F29" s="320"/>
      <c r="G29" s="321"/>
      <c r="H29" s="322"/>
      <c r="I29" s="323" t="str">
        <f>IF(C29="","",IF(C29="再掲","",VLOOKUP(C29,取込用!$C$14:$K$41,6,FALSE)))</f>
        <v/>
      </c>
      <c r="J29" s="324"/>
      <c r="K29" s="325" t="str">
        <f>IF(C29="","",IF(C29="再掲","",VLOOKUP(C29,取込用!$C$14:$K$41,7,FALSE)))</f>
        <v/>
      </c>
      <c r="L29" s="326"/>
      <c r="M29" s="288" t="str">
        <f>IF(C29="","",IF(C29="再掲","",VLOOKUP(C29,取込用!$C$14:$K$41,8,FALSE)))</f>
        <v/>
      </c>
      <c r="N29" s="317"/>
      <c r="O29" s="2" t="str">
        <f>IF(C29="","",IF(C29="再掲","",VLOOKUP(C29,取込用!$C$14:$L$41,9,FALSE)))</f>
        <v/>
      </c>
      <c r="P29" s="2" t="str">
        <f>IF(C29="","",IF(C29="再掲","",VLOOKUP(C29,取込用!$C$14:$L$41,10,FALSE)))</f>
        <v/>
      </c>
      <c r="Q29" s="2"/>
    </row>
    <row r="30" spans="1:17" ht="18.899999999999999" customHeight="1" x14ac:dyDescent="0.2">
      <c r="A30" s="329"/>
      <c r="B30" s="330"/>
      <c r="C30" s="153"/>
      <c r="D30" s="318" t="str">
        <f>IF(C30="","",IF(C30="再掲","",VLOOKUP(C30,取込用!$C$14:$K$41,2,FALSE)))</f>
        <v/>
      </c>
      <c r="E30" s="319"/>
      <c r="F30" s="320"/>
      <c r="G30" s="321"/>
      <c r="H30" s="322"/>
      <c r="I30" s="323" t="str">
        <f>IF(C30="","",IF(C30="再掲","",VLOOKUP(C30,取込用!$C$14:$K$41,6,FALSE)))</f>
        <v/>
      </c>
      <c r="J30" s="324"/>
      <c r="K30" s="325" t="str">
        <f>IF(C30="","",IF(C30="再掲","",VLOOKUP(C30,取込用!$C$14:$K$41,7,FALSE)))</f>
        <v/>
      </c>
      <c r="L30" s="326"/>
      <c r="M30" s="288" t="str">
        <f>IF(C30="","",IF(C30="再掲","",VLOOKUP(C30,取込用!$C$14:$K$41,8,FALSE)))</f>
        <v/>
      </c>
      <c r="N30" s="317"/>
      <c r="O30" s="2" t="str">
        <f>IF(C30="","",IF(C30="再掲","",VLOOKUP(C30,取込用!$C$14:$L$41,9,FALSE)))</f>
        <v/>
      </c>
      <c r="P30" s="2" t="str">
        <f>IF(C30="","",IF(C30="再掲","",VLOOKUP(C30,取込用!$C$14:$L$41,10,FALSE)))</f>
        <v/>
      </c>
      <c r="Q30" s="2"/>
    </row>
    <row r="31" spans="1:17" ht="18.899999999999999" customHeight="1" thickBot="1" x14ac:dyDescent="0.25">
      <c r="A31" s="331"/>
      <c r="B31" s="332"/>
      <c r="C31" s="153"/>
      <c r="D31" s="340" t="str">
        <f>IF(C31="","",IF(C31="再掲","",VLOOKUP(C31,取込用!$C$14:$K$41,2,FALSE)))</f>
        <v/>
      </c>
      <c r="E31" s="341"/>
      <c r="F31" s="342"/>
      <c r="G31" s="343"/>
      <c r="H31" s="344"/>
      <c r="I31" s="373" t="str">
        <f>IF(C31="","",IF(C31="再掲","",VLOOKUP(C31,取込用!$C$14:$K$41,6,FALSE)))</f>
        <v/>
      </c>
      <c r="J31" s="374"/>
      <c r="K31" s="375" t="str">
        <f>IF(C31="","",IF(C31="再掲","",VLOOKUP(C31,取込用!$C$14:$K$41,7,FALSE)))</f>
        <v/>
      </c>
      <c r="L31" s="376"/>
      <c r="M31" s="377" t="str">
        <f>IF(C31="","",IF(C31="再掲","",VLOOKUP(C31,取込用!$C$14:$K$41,8,FALSE)))</f>
        <v/>
      </c>
      <c r="N31" s="378"/>
      <c r="O31" s="2" t="str">
        <f>IF(C31="","",IF(C31="再掲","",VLOOKUP(C31,取込用!$C$14:$L$41,9,FALSE)))</f>
        <v/>
      </c>
      <c r="P31" s="2" t="str">
        <f>IF(C31="","",IF(C31="再掲","",VLOOKUP(C31,取込用!$C$14:$L$41,10,FALSE)))</f>
        <v/>
      </c>
      <c r="Q31" s="2"/>
    </row>
    <row r="32" spans="1:17" ht="26.1" customHeight="1" thickTop="1" thickBot="1" x14ac:dyDescent="0.25">
      <c r="A32" s="141" t="s">
        <v>157</v>
      </c>
      <c r="B32" s="142"/>
      <c r="C32" s="142"/>
      <c r="D32" s="156"/>
      <c r="E32" s="157"/>
      <c r="F32" s="359"/>
      <c r="G32" s="359"/>
      <c r="H32" s="158"/>
      <c r="I32" s="543">
        <f>SUM(I14:J31)</f>
        <v>0</v>
      </c>
      <c r="J32" s="544"/>
      <c r="K32" s="545">
        <f>SUM(K14:L31)</f>
        <v>0</v>
      </c>
      <c r="L32" s="546"/>
      <c r="M32" s="547">
        <f>SUM(M14:N31)</f>
        <v>0</v>
      </c>
      <c r="N32" s="548"/>
      <c r="O32" s="2">
        <f>SUM(O14:O31)</f>
        <v>0</v>
      </c>
      <c r="P32" s="2">
        <f>SUM(P14:P31)</f>
        <v>0</v>
      </c>
      <c r="Q32" s="2"/>
    </row>
    <row r="33" spans="1:17" ht="18.899999999999999" customHeight="1" thickTop="1" x14ac:dyDescent="0.2">
      <c r="A33" s="351"/>
      <c r="B33" s="352"/>
      <c r="C33" s="355"/>
      <c r="D33" s="357">
        <f>IF(取込用!D42="","",取込用!D42)</f>
        <v>0</v>
      </c>
      <c r="E33" s="358"/>
      <c r="F33" s="320"/>
      <c r="G33" s="321"/>
      <c r="H33" s="322"/>
      <c r="I33" s="323">
        <f>IF(取込用!D42="","",取込用!H42)</f>
        <v>0</v>
      </c>
      <c r="J33" s="324" t="str">
        <f>IF(取込用!M42="","",取込用!M42)</f>
        <v/>
      </c>
      <c r="K33" s="325">
        <f>IF(取込用!I42="","",取込用!I42)</f>
        <v>0</v>
      </c>
      <c r="L33" s="326"/>
      <c r="M33" s="288">
        <f>IF(取込用!D42="","",取込用!J42)</f>
        <v>0</v>
      </c>
      <c r="N33" s="317"/>
      <c r="O33" s="2">
        <f>IF(取込用!D42="","",取込用!K42)</f>
        <v>0</v>
      </c>
      <c r="P33" s="2">
        <f>IF(取込用!D42="","",取込用!L42)</f>
        <v>0</v>
      </c>
      <c r="Q33" s="2"/>
    </row>
    <row r="34" spans="1:17" ht="18.899999999999999" customHeight="1" thickBot="1" x14ac:dyDescent="0.25">
      <c r="A34" s="353"/>
      <c r="B34" s="354"/>
      <c r="C34" s="356"/>
      <c r="D34" s="368"/>
      <c r="E34" s="369"/>
      <c r="F34" s="370"/>
      <c r="G34" s="371"/>
      <c r="H34" s="372"/>
      <c r="I34" s="373"/>
      <c r="J34" s="374"/>
      <c r="K34" s="375"/>
      <c r="L34" s="376"/>
      <c r="M34" s="377"/>
      <c r="N34" s="378"/>
      <c r="Q34" s="2"/>
    </row>
    <row r="35" spans="1:17" ht="26.1" customHeight="1" thickTop="1" thickBot="1" x14ac:dyDescent="0.25">
      <c r="A35" s="379" t="s">
        <v>158</v>
      </c>
      <c r="B35" s="380"/>
      <c r="C35" s="380"/>
      <c r="D35" s="380"/>
      <c r="E35" s="380"/>
      <c r="F35" s="380"/>
      <c r="G35" s="380"/>
      <c r="H35" s="381"/>
      <c r="I35" s="345">
        <f>SUM(I33:J34)</f>
        <v>0</v>
      </c>
      <c r="J35" s="346"/>
      <c r="K35" s="347">
        <f>SUM(K33:L34)</f>
        <v>0</v>
      </c>
      <c r="L35" s="348"/>
      <c r="M35" s="349">
        <f>SUM(M33:N34)</f>
        <v>0</v>
      </c>
      <c r="N35" s="350"/>
      <c r="O35" s="2">
        <f>SUM(O33:O34)</f>
        <v>0</v>
      </c>
      <c r="P35" s="2">
        <f>SUM(P33:P34)</f>
        <v>0</v>
      </c>
      <c r="Q35" s="2"/>
    </row>
    <row r="36" spans="1:17" ht="30" customHeight="1" thickTop="1" x14ac:dyDescent="0.2">
      <c r="A36" s="360" t="s">
        <v>29</v>
      </c>
      <c r="B36" s="361"/>
      <c r="C36" s="361"/>
      <c r="D36" s="361"/>
      <c r="E36" s="361"/>
      <c r="F36" s="361"/>
      <c r="G36" s="361"/>
      <c r="H36" s="362"/>
      <c r="I36" s="363">
        <f>I35+I32</f>
        <v>0</v>
      </c>
      <c r="J36" s="364"/>
      <c r="K36" s="365">
        <f>K35+K32</f>
        <v>0</v>
      </c>
      <c r="L36" s="366"/>
      <c r="M36" s="298">
        <f>M35+M32</f>
        <v>0</v>
      </c>
      <c r="N36" s="367"/>
      <c r="O36" s="2">
        <f>SUM(O35,O32)</f>
        <v>0</v>
      </c>
      <c r="P36" s="2">
        <f>SUM(P32,P35)</f>
        <v>0</v>
      </c>
      <c r="Q36" s="2"/>
    </row>
  </sheetData>
  <mergeCells count="147">
    <mergeCell ref="A36:H36"/>
    <mergeCell ref="I36:J36"/>
    <mergeCell ref="K36:L36"/>
    <mergeCell ref="M36:N36"/>
    <mergeCell ref="D34:E34"/>
    <mergeCell ref="F34:H34"/>
    <mergeCell ref="I34:J34"/>
    <mergeCell ref="K34:L34"/>
    <mergeCell ref="M34:N34"/>
    <mergeCell ref="A35:H35"/>
    <mergeCell ref="I35:J35"/>
    <mergeCell ref="K35:L35"/>
    <mergeCell ref="M35:N35"/>
    <mergeCell ref="I32:J32"/>
    <mergeCell ref="K32:L32"/>
    <mergeCell ref="M32:N32"/>
    <mergeCell ref="A33:B34"/>
    <mergeCell ref="C33:C34"/>
    <mergeCell ref="D33:E33"/>
    <mergeCell ref="F33:H33"/>
    <mergeCell ref="I33:J33"/>
    <mergeCell ref="K33:L33"/>
    <mergeCell ref="M33:N33"/>
    <mergeCell ref="F32:G32"/>
    <mergeCell ref="M30:N30"/>
    <mergeCell ref="D31:E31"/>
    <mergeCell ref="F31:H31"/>
    <mergeCell ref="I31:J31"/>
    <mergeCell ref="K31:L31"/>
    <mergeCell ref="M31:N31"/>
    <mergeCell ref="A29:B31"/>
    <mergeCell ref="D29:E29"/>
    <mergeCell ref="F29:H29"/>
    <mergeCell ref="I29:J29"/>
    <mergeCell ref="K29:L29"/>
    <mergeCell ref="M29:N29"/>
    <mergeCell ref="D30:E30"/>
    <mergeCell ref="F30:H30"/>
    <mergeCell ref="I30:J30"/>
    <mergeCell ref="K30:L30"/>
    <mergeCell ref="M27:N27"/>
    <mergeCell ref="D28:E28"/>
    <mergeCell ref="F28:H28"/>
    <mergeCell ref="I28:J28"/>
    <mergeCell ref="K28:L28"/>
    <mergeCell ref="M28:N28"/>
    <mergeCell ref="A26:B28"/>
    <mergeCell ref="D26:E26"/>
    <mergeCell ref="F26:H26"/>
    <mergeCell ref="I26:J26"/>
    <mergeCell ref="K26:L26"/>
    <mergeCell ref="M26:N26"/>
    <mergeCell ref="D27:E27"/>
    <mergeCell ref="F27:H27"/>
    <mergeCell ref="I27:J27"/>
    <mergeCell ref="K27:L27"/>
    <mergeCell ref="M24:N24"/>
    <mergeCell ref="D25:E25"/>
    <mergeCell ref="F25:H25"/>
    <mergeCell ref="I25:J25"/>
    <mergeCell ref="K25:L25"/>
    <mergeCell ref="M25:N25"/>
    <mergeCell ref="A23:B25"/>
    <mergeCell ref="D23:E23"/>
    <mergeCell ref="F23:H23"/>
    <mergeCell ref="I23:J23"/>
    <mergeCell ref="K23:L23"/>
    <mergeCell ref="M23:N23"/>
    <mergeCell ref="D24:E24"/>
    <mergeCell ref="F24:H24"/>
    <mergeCell ref="I24:J24"/>
    <mergeCell ref="K24:L24"/>
    <mergeCell ref="M21:N21"/>
    <mergeCell ref="D22:E22"/>
    <mergeCell ref="F22:H22"/>
    <mergeCell ref="I22:J22"/>
    <mergeCell ref="K22:L22"/>
    <mergeCell ref="M22:N22"/>
    <mergeCell ref="A20:B22"/>
    <mergeCell ref="D20:E20"/>
    <mergeCell ref="F20:H20"/>
    <mergeCell ref="I20:J20"/>
    <mergeCell ref="K20:L20"/>
    <mergeCell ref="M20:N20"/>
    <mergeCell ref="D21:E21"/>
    <mergeCell ref="F21:H21"/>
    <mergeCell ref="I21:J21"/>
    <mergeCell ref="K21:L21"/>
    <mergeCell ref="M18:N18"/>
    <mergeCell ref="D19:E19"/>
    <mergeCell ref="F19:H19"/>
    <mergeCell ref="I19:J19"/>
    <mergeCell ref="K19:L19"/>
    <mergeCell ref="M19:N19"/>
    <mergeCell ref="A17:B19"/>
    <mergeCell ref="D17:E17"/>
    <mergeCell ref="F17:H17"/>
    <mergeCell ref="I17:J17"/>
    <mergeCell ref="K17:L17"/>
    <mergeCell ref="M17:N17"/>
    <mergeCell ref="D18:E18"/>
    <mergeCell ref="F18:H18"/>
    <mergeCell ref="I18:J18"/>
    <mergeCell ref="K18:L18"/>
    <mergeCell ref="A14:B16"/>
    <mergeCell ref="D14:E14"/>
    <mergeCell ref="F14:H14"/>
    <mergeCell ref="I14:J14"/>
    <mergeCell ref="K14:L14"/>
    <mergeCell ref="M14:N14"/>
    <mergeCell ref="D15:E15"/>
    <mergeCell ref="F15:H15"/>
    <mergeCell ref="I15:J15"/>
    <mergeCell ref="K15:L15"/>
    <mergeCell ref="K12:L13"/>
    <mergeCell ref="F12:H13"/>
    <mergeCell ref="M15:N15"/>
    <mergeCell ref="D16:E16"/>
    <mergeCell ref="F16:H16"/>
    <mergeCell ref="I16:J16"/>
    <mergeCell ref="K16:L16"/>
    <mergeCell ref="M16:N16"/>
    <mergeCell ref="D12:E13"/>
    <mergeCell ref="C12:C13"/>
    <mergeCell ref="A12:B13"/>
    <mergeCell ref="I12:J13"/>
    <mergeCell ref="A1:N1"/>
    <mergeCell ref="A2:N2"/>
    <mergeCell ref="A3:B3"/>
    <mergeCell ref="C3:D3"/>
    <mergeCell ref="F3:N3"/>
    <mergeCell ref="A5:D5"/>
    <mergeCell ref="E5:H5"/>
    <mergeCell ref="I5:N5"/>
    <mergeCell ref="A8:D8"/>
    <mergeCell ref="E8:H8"/>
    <mergeCell ref="I8:N8"/>
    <mergeCell ref="A6:D6"/>
    <mergeCell ref="E6:H6"/>
    <mergeCell ref="I6:N6"/>
    <mergeCell ref="A7:D7"/>
    <mergeCell ref="E7:H7"/>
    <mergeCell ref="I7:N7"/>
    <mergeCell ref="A9:D9"/>
    <mergeCell ref="E9:H9"/>
    <mergeCell ref="I9:N9"/>
    <mergeCell ref="M12:N13"/>
  </mergeCells>
  <phoneticPr fontId="2"/>
  <pageMargins left="0.59055118110236227" right="0.31496062992125984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L45"/>
  <sheetViews>
    <sheetView view="pageBreakPreview" topLeftCell="A28" zoomScale="87" zoomScaleNormal="100" zoomScaleSheetLayoutView="87" workbookViewId="0">
      <selection activeCell="I42" sqref="I42"/>
    </sheetView>
  </sheetViews>
  <sheetFormatPr defaultRowHeight="13.2" x14ac:dyDescent="0.2"/>
  <cols>
    <col min="1" max="3" width="5.33203125" customWidth="1"/>
    <col min="4" max="4" width="9" customWidth="1"/>
    <col min="5" max="5" width="12" customWidth="1"/>
    <col min="6" max="6" width="12.21875" customWidth="1"/>
    <col min="7" max="7" width="9.44140625" bestFit="1" customWidth="1"/>
    <col min="8" max="10" width="12.77734375" customWidth="1"/>
  </cols>
  <sheetData>
    <row r="1" spans="1:12" ht="28.5" customHeight="1" x14ac:dyDescent="0.2">
      <c r="A1" s="442" t="s">
        <v>118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2" ht="53.25" customHeight="1" x14ac:dyDescent="0.2">
      <c r="A2" s="443" t="s">
        <v>119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2" ht="28.5" customHeight="1" x14ac:dyDescent="0.2">
      <c r="A3" s="444" t="s">
        <v>120</v>
      </c>
      <c r="B3" s="441"/>
      <c r="C3" s="445"/>
      <c r="D3" s="423"/>
      <c r="E3" s="424"/>
      <c r="F3" s="165" t="s">
        <v>121</v>
      </c>
      <c r="G3" s="445"/>
      <c r="H3" s="446"/>
      <c r="I3" s="446"/>
      <c r="J3" s="447"/>
    </row>
    <row r="4" spans="1:12" ht="21" customHeight="1" x14ac:dyDescent="0.2">
      <c r="A4" s="167" t="s">
        <v>122</v>
      </c>
      <c r="B4" s="166"/>
      <c r="C4" s="167"/>
      <c r="D4" s="167"/>
      <c r="E4" s="167"/>
      <c r="F4" s="212"/>
      <c r="G4" s="212"/>
      <c r="H4" s="212"/>
      <c r="I4" s="212"/>
      <c r="J4" s="213"/>
    </row>
    <row r="5" spans="1:12" ht="30" customHeight="1" x14ac:dyDescent="0.2">
      <c r="A5" s="437" t="s">
        <v>124</v>
      </c>
      <c r="B5" s="438"/>
      <c r="C5" s="438"/>
      <c r="D5" s="438"/>
      <c r="E5" s="439"/>
      <c r="F5" s="437" t="s">
        <v>85</v>
      </c>
      <c r="G5" s="440"/>
      <c r="H5" s="437" t="s">
        <v>86</v>
      </c>
      <c r="I5" s="440"/>
      <c r="J5" s="441"/>
    </row>
    <row r="6" spans="1:12" ht="24" customHeight="1" x14ac:dyDescent="0.2">
      <c r="A6" s="422" t="s">
        <v>125</v>
      </c>
      <c r="B6" s="423"/>
      <c r="C6" s="423"/>
      <c r="D6" s="423"/>
      <c r="E6" s="424"/>
      <c r="F6" s="288">
        <f>K41</f>
        <v>0</v>
      </c>
      <c r="G6" s="289"/>
      <c r="H6" s="428"/>
      <c r="I6" s="429"/>
      <c r="J6" s="430"/>
    </row>
    <row r="7" spans="1:12" ht="24" customHeight="1" x14ac:dyDescent="0.2">
      <c r="A7" s="422" t="s">
        <v>126</v>
      </c>
      <c r="B7" s="423"/>
      <c r="C7" s="423"/>
      <c r="D7" s="423"/>
      <c r="E7" s="424"/>
      <c r="F7" s="288">
        <f>K44</f>
        <v>0</v>
      </c>
      <c r="G7" s="289"/>
      <c r="H7" s="431"/>
      <c r="I7" s="432"/>
      <c r="J7" s="433"/>
    </row>
    <row r="8" spans="1:12" ht="24" customHeight="1" thickBot="1" x14ac:dyDescent="0.25">
      <c r="A8" s="425" t="s">
        <v>127</v>
      </c>
      <c r="B8" s="426"/>
      <c r="C8" s="426"/>
      <c r="D8" s="426"/>
      <c r="E8" s="427"/>
      <c r="F8" s="281">
        <f>L41</f>
        <v>0</v>
      </c>
      <c r="G8" s="282"/>
      <c r="H8" s="434"/>
      <c r="I8" s="435"/>
      <c r="J8" s="436"/>
    </row>
    <row r="9" spans="1:12" ht="24" customHeight="1" thickTop="1" x14ac:dyDescent="0.2">
      <c r="A9" s="408" t="s">
        <v>29</v>
      </c>
      <c r="B9" s="409"/>
      <c r="C9" s="409"/>
      <c r="D9" s="409"/>
      <c r="E9" s="410"/>
      <c r="F9" s="298">
        <f>SUM(F6:G8)</f>
        <v>0</v>
      </c>
      <c r="G9" s="299"/>
      <c r="H9" s="415"/>
      <c r="I9" s="416"/>
      <c r="J9" s="417"/>
    </row>
    <row r="10" spans="1:12" ht="12" customHeight="1" x14ac:dyDescent="0.2">
      <c r="A10" s="168"/>
      <c r="B10" s="169"/>
      <c r="C10" s="169"/>
      <c r="D10" s="169"/>
      <c r="E10" s="169"/>
      <c r="F10" s="170"/>
      <c r="G10" s="170"/>
      <c r="H10" s="170"/>
      <c r="I10" s="170"/>
      <c r="J10" s="170"/>
    </row>
    <row r="11" spans="1:12" ht="21" customHeight="1" x14ac:dyDescent="0.2">
      <c r="A11" s="166" t="s">
        <v>128</v>
      </c>
      <c r="B11" s="166"/>
      <c r="C11" s="166"/>
      <c r="D11" s="166"/>
      <c r="E11" s="166"/>
      <c r="F11" s="166"/>
      <c r="G11" s="166"/>
      <c r="H11" s="166"/>
      <c r="I11" s="166"/>
      <c r="J11" s="166"/>
    </row>
    <row r="12" spans="1:12" ht="21" customHeight="1" x14ac:dyDescent="0.2">
      <c r="A12" s="411" t="s">
        <v>129</v>
      </c>
      <c r="B12" s="412"/>
      <c r="C12" s="387" t="s">
        <v>130</v>
      </c>
      <c r="D12" s="411" t="s">
        <v>0</v>
      </c>
      <c r="E12" s="418"/>
      <c r="F12" s="412"/>
      <c r="G12" s="391" t="s">
        <v>131</v>
      </c>
      <c r="H12" s="420" t="s">
        <v>163</v>
      </c>
      <c r="I12" s="389" t="s">
        <v>166</v>
      </c>
      <c r="J12" s="387" t="s">
        <v>29</v>
      </c>
      <c r="K12" s="385" t="s">
        <v>153</v>
      </c>
      <c r="L12" s="386" t="s">
        <v>152</v>
      </c>
    </row>
    <row r="13" spans="1:12" x14ac:dyDescent="0.2">
      <c r="A13" s="413"/>
      <c r="B13" s="414"/>
      <c r="C13" s="388"/>
      <c r="D13" s="413"/>
      <c r="E13" s="419"/>
      <c r="F13" s="414"/>
      <c r="G13" s="392"/>
      <c r="H13" s="421"/>
      <c r="I13" s="390"/>
      <c r="J13" s="388"/>
      <c r="K13" s="385"/>
      <c r="L13" s="386"/>
    </row>
    <row r="14" spans="1:12" ht="18.899999999999999" customHeight="1" x14ac:dyDescent="0.2">
      <c r="A14" s="383"/>
      <c r="B14" s="384"/>
      <c r="C14" s="171">
        <f>集1!B6</f>
        <v>1</v>
      </c>
      <c r="D14" s="318">
        <f>集1!$E$6</f>
        <v>0</v>
      </c>
      <c r="E14" s="382"/>
      <c r="F14" s="319"/>
      <c r="G14" s="214"/>
      <c r="H14" s="215">
        <f>集1!$G$19</f>
        <v>0</v>
      </c>
      <c r="I14" s="216">
        <f>集1!$G$21</f>
        <v>0</v>
      </c>
      <c r="J14" s="217">
        <f>集1!$G$22</f>
        <v>0</v>
      </c>
      <c r="K14" s="245">
        <f>集1!$M$3</f>
        <v>0</v>
      </c>
      <c r="L14" s="244">
        <f>集1!$D$11</f>
        <v>0</v>
      </c>
    </row>
    <row r="15" spans="1:12" ht="18.899999999999999" customHeight="1" x14ac:dyDescent="0.2">
      <c r="A15" s="383"/>
      <c r="B15" s="384"/>
      <c r="C15" s="171">
        <f>集2!B6</f>
        <v>2</v>
      </c>
      <c r="D15" s="318">
        <f>集2!$E$6</f>
        <v>0</v>
      </c>
      <c r="E15" s="382"/>
      <c r="F15" s="319"/>
      <c r="G15" s="218"/>
      <c r="H15" s="215">
        <f>集2!$G$19</f>
        <v>0</v>
      </c>
      <c r="I15" s="216">
        <f>集2!$G$21</f>
        <v>0</v>
      </c>
      <c r="J15" s="217">
        <f>集2!$G$22</f>
        <v>0</v>
      </c>
      <c r="K15" s="245">
        <f>集2!$M$3</f>
        <v>0</v>
      </c>
      <c r="L15" s="244">
        <f>集2!$D$11</f>
        <v>0</v>
      </c>
    </row>
    <row r="16" spans="1:12" ht="18.899999999999999" customHeight="1" x14ac:dyDescent="0.2">
      <c r="A16" s="383"/>
      <c r="B16" s="384"/>
      <c r="C16" s="171">
        <f>集3!B6</f>
        <v>3</v>
      </c>
      <c r="D16" s="318">
        <f>集3!$E$6</f>
        <v>0</v>
      </c>
      <c r="E16" s="382"/>
      <c r="F16" s="319"/>
      <c r="G16" s="218"/>
      <c r="H16" s="215">
        <f>集3!$G$19</f>
        <v>0</v>
      </c>
      <c r="I16" s="216">
        <f>集3!$G$21</f>
        <v>0</v>
      </c>
      <c r="J16" s="217">
        <f>集3!$G$22</f>
        <v>0</v>
      </c>
      <c r="K16" s="245">
        <f>集3!$M$3</f>
        <v>0</v>
      </c>
      <c r="L16" s="244">
        <f>集3!$D$11</f>
        <v>0</v>
      </c>
    </row>
    <row r="17" spans="1:12" ht="18.899999999999999" customHeight="1" x14ac:dyDescent="0.2">
      <c r="A17" s="383"/>
      <c r="B17" s="384"/>
      <c r="C17" s="171">
        <f>集4!B6</f>
        <v>4</v>
      </c>
      <c r="D17" s="318">
        <f>集4!$E$6</f>
        <v>0</v>
      </c>
      <c r="E17" s="382"/>
      <c r="F17" s="319"/>
      <c r="G17" s="218"/>
      <c r="H17" s="215">
        <f>集4!$G$19</f>
        <v>0</v>
      </c>
      <c r="I17" s="216">
        <f>集4!$G$21</f>
        <v>0</v>
      </c>
      <c r="J17" s="217">
        <f>集4!$G$22</f>
        <v>0</v>
      </c>
      <c r="K17" s="245">
        <f>集4!$M$3</f>
        <v>0</v>
      </c>
      <c r="L17" s="244">
        <f>集4!$D$11</f>
        <v>0</v>
      </c>
    </row>
    <row r="18" spans="1:12" ht="18.899999999999999" customHeight="1" x14ac:dyDescent="0.2">
      <c r="A18" s="383"/>
      <c r="B18" s="384"/>
      <c r="C18" s="171">
        <f>集5!B6</f>
        <v>5</v>
      </c>
      <c r="D18" s="318">
        <f>集5!$E$6</f>
        <v>0</v>
      </c>
      <c r="E18" s="382"/>
      <c r="F18" s="319"/>
      <c r="G18" s="218"/>
      <c r="H18" s="215">
        <f>集5!$G$19</f>
        <v>0</v>
      </c>
      <c r="I18" s="216">
        <f>集5!$G$21</f>
        <v>0</v>
      </c>
      <c r="J18" s="217">
        <f>集5!$G$22</f>
        <v>0</v>
      </c>
      <c r="K18" s="245">
        <f>集5!$M$3</f>
        <v>0</v>
      </c>
      <c r="L18" s="244">
        <f>集5!$D$11</f>
        <v>0</v>
      </c>
    </row>
    <row r="19" spans="1:12" ht="18.899999999999999" customHeight="1" x14ac:dyDescent="0.2">
      <c r="A19" s="383"/>
      <c r="B19" s="384"/>
      <c r="C19" s="171">
        <f>集6!B6</f>
        <v>6</v>
      </c>
      <c r="D19" s="318">
        <f>集6!$E$6</f>
        <v>0</v>
      </c>
      <c r="E19" s="382"/>
      <c r="F19" s="319"/>
      <c r="G19" s="218"/>
      <c r="H19" s="215">
        <f>集6!$G$19</f>
        <v>0</v>
      </c>
      <c r="I19" s="216">
        <f>集6!$G$21</f>
        <v>0</v>
      </c>
      <c r="J19" s="217">
        <f>集6!$G$22</f>
        <v>0</v>
      </c>
      <c r="K19" s="245">
        <f>集6!$M$3</f>
        <v>0</v>
      </c>
      <c r="L19" s="244">
        <f>集6!$D$11</f>
        <v>0</v>
      </c>
    </row>
    <row r="20" spans="1:12" ht="18.899999999999999" customHeight="1" x14ac:dyDescent="0.2">
      <c r="A20" s="383"/>
      <c r="B20" s="384"/>
      <c r="C20" s="171">
        <f>集7!B6</f>
        <v>7</v>
      </c>
      <c r="D20" s="318">
        <f>集7!$E$6</f>
        <v>0</v>
      </c>
      <c r="E20" s="382"/>
      <c r="F20" s="319"/>
      <c r="G20" s="218"/>
      <c r="H20" s="215">
        <f>集7!$G$19</f>
        <v>0</v>
      </c>
      <c r="I20" s="216">
        <f>集7!$G$21</f>
        <v>0</v>
      </c>
      <c r="J20" s="217">
        <f>集7!$G$22</f>
        <v>0</v>
      </c>
      <c r="K20" s="245">
        <f>集7!$M$3</f>
        <v>0</v>
      </c>
      <c r="L20" s="244">
        <f>集7!$D$11</f>
        <v>0</v>
      </c>
    </row>
    <row r="21" spans="1:12" ht="18.899999999999999" customHeight="1" x14ac:dyDescent="0.2">
      <c r="A21" s="383"/>
      <c r="B21" s="384"/>
      <c r="C21" s="171">
        <f>集8!B6</f>
        <v>8</v>
      </c>
      <c r="D21" s="318">
        <f>集8!$E$6</f>
        <v>0</v>
      </c>
      <c r="E21" s="382"/>
      <c r="F21" s="319"/>
      <c r="G21" s="218"/>
      <c r="H21" s="215">
        <f>集8!$G$19</f>
        <v>0</v>
      </c>
      <c r="I21" s="216">
        <f>集8!$G$21</f>
        <v>0</v>
      </c>
      <c r="J21" s="217">
        <f>集8!$G$22</f>
        <v>0</v>
      </c>
      <c r="K21" s="245">
        <f>集8!$M$3</f>
        <v>0</v>
      </c>
      <c r="L21" s="244">
        <f>集8!$D$11</f>
        <v>0</v>
      </c>
    </row>
    <row r="22" spans="1:12" ht="18.899999999999999" customHeight="1" x14ac:dyDescent="0.2">
      <c r="A22" s="383"/>
      <c r="B22" s="384"/>
      <c r="C22" s="171">
        <f>集9!B6</f>
        <v>9</v>
      </c>
      <c r="D22" s="318">
        <f>集9!$E$6</f>
        <v>0</v>
      </c>
      <c r="E22" s="382"/>
      <c r="F22" s="319"/>
      <c r="G22" s="218"/>
      <c r="H22" s="215">
        <f>集9!$G$19</f>
        <v>0</v>
      </c>
      <c r="I22" s="216">
        <f>集9!$G$21</f>
        <v>0</v>
      </c>
      <c r="J22" s="217">
        <f>集9!$G$22</f>
        <v>0</v>
      </c>
      <c r="K22" s="245">
        <f>集9!$M$3</f>
        <v>0</v>
      </c>
      <c r="L22" s="244">
        <f>集9!$D$11</f>
        <v>0</v>
      </c>
    </row>
    <row r="23" spans="1:12" ht="18.899999999999999" customHeight="1" x14ac:dyDescent="0.2">
      <c r="A23" s="383"/>
      <c r="B23" s="384"/>
      <c r="C23" s="171">
        <f>集10!B6</f>
        <v>10</v>
      </c>
      <c r="D23" s="318">
        <f>集10!$E$6</f>
        <v>0</v>
      </c>
      <c r="E23" s="382"/>
      <c r="F23" s="319"/>
      <c r="G23" s="218"/>
      <c r="H23" s="215">
        <f>集10!$G$19</f>
        <v>0</v>
      </c>
      <c r="I23" s="216">
        <f>集10!$G$21</f>
        <v>0</v>
      </c>
      <c r="J23" s="217">
        <f>集10!$G$22</f>
        <v>0</v>
      </c>
      <c r="K23" s="245">
        <f>集10!$M$3</f>
        <v>0</v>
      </c>
      <c r="L23" s="244">
        <f>集10!$D$11</f>
        <v>0</v>
      </c>
    </row>
    <row r="24" spans="1:12" ht="18.899999999999999" customHeight="1" x14ac:dyDescent="0.2">
      <c r="A24" s="383"/>
      <c r="B24" s="384"/>
      <c r="C24" s="171">
        <f>集11!B6</f>
        <v>11</v>
      </c>
      <c r="D24" s="318">
        <f>集11!$E$6</f>
        <v>0</v>
      </c>
      <c r="E24" s="382"/>
      <c r="F24" s="319"/>
      <c r="G24" s="218"/>
      <c r="H24" s="215">
        <f>集11!$G$19</f>
        <v>0</v>
      </c>
      <c r="I24" s="216">
        <f>集11!$G$21</f>
        <v>0</v>
      </c>
      <c r="J24" s="217">
        <f>集11!$G$22</f>
        <v>0</v>
      </c>
      <c r="K24" s="245">
        <f>集11!$M$3</f>
        <v>0</v>
      </c>
      <c r="L24" s="244">
        <f>集11!$D$11</f>
        <v>0</v>
      </c>
    </row>
    <row r="25" spans="1:12" ht="18.899999999999999" customHeight="1" x14ac:dyDescent="0.2">
      <c r="A25" s="383"/>
      <c r="B25" s="384"/>
      <c r="C25" s="171">
        <f>集12!B6</f>
        <v>12</v>
      </c>
      <c r="D25" s="318">
        <f>集12!$E$6</f>
        <v>0</v>
      </c>
      <c r="E25" s="382"/>
      <c r="F25" s="319"/>
      <c r="G25" s="218"/>
      <c r="H25" s="215">
        <f>集12!$G$19</f>
        <v>0</v>
      </c>
      <c r="I25" s="216">
        <f>集12!$G$21</f>
        <v>0</v>
      </c>
      <c r="J25" s="217">
        <f>集12!$G$22</f>
        <v>0</v>
      </c>
      <c r="K25" s="245">
        <f>集12!$M$3</f>
        <v>0</v>
      </c>
      <c r="L25" s="244">
        <f>集12!$D$11</f>
        <v>0</v>
      </c>
    </row>
    <row r="26" spans="1:12" ht="18.899999999999999" customHeight="1" x14ac:dyDescent="0.2">
      <c r="A26" s="383"/>
      <c r="B26" s="384"/>
      <c r="C26" s="171">
        <f>集13!B6</f>
        <v>13</v>
      </c>
      <c r="D26" s="318">
        <f>集13!$E$6</f>
        <v>0</v>
      </c>
      <c r="E26" s="382"/>
      <c r="F26" s="319"/>
      <c r="G26" s="218"/>
      <c r="H26" s="215">
        <f>集13!$G$19</f>
        <v>0</v>
      </c>
      <c r="I26" s="216">
        <f>集13!$G$21</f>
        <v>0</v>
      </c>
      <c r="J26" s="217">
        <f>集13!$G$22</f>
        <v>0</v>
      </c>
      <c r="K26" s="245">
        <f>集13!$M$3</f>
        <v>0</v>
      </c>
      <c r="L26" s="244">
        <f>集13!$D$11</f>
        <v>0</v>
      </c>
    </row>
    <row r="27" spans="1:12" ht="18.899999999999999" customHeight="1" x14ac:dyDescent="0.2">
      <c r="A27" s="383"/>
      <c r="B27" s="384"/>
      <c r="C27" s="171">
        <f>集14!B6</f>
        <v>14</v>
      </c>
      <c r="D27" s="318">
        <f>集14!$E$6</f>
        <v>0</v>
      </c>
      <c r="E27" s="382"/>
      <c r="F27" s="319"/>
      <c r="G27" s="218"/>
      <c r="H27" s="215">
        <f>集14!$G$19</f>
        <v>0</v>
      </c>
      <c r="I27" s="216">
        <f>集14!$G$21</f>
        <v>0</v>
      </c>
      <c r="J27" s="217">
        <f>集14!$G$22</f>
        <v>0</v>
      </c>
      <c r="K27" s="245">
        <f>集14!$M$3</f>
        <v>0</v>
      </c>
      <c r="L27" s="244">
        <f>集14!$D$11</f>
        <v>0</v>
      </c>
    </row>
    <row r="28" spans="1:12" ht="18.899999999999999" customHeight="1" x14ac:dyDescent="0.2">
      <c r="A28" s="383"/>
      <c r="B28" s="384"/>
      <c r="C28" s="171">
        <f>集15!B6</f>
        <v>15</v>
      </c>
      <c r="D28" s="318">
        <f>集15!$E$6</f>
        <v>0</v>
      </c>
      <c r="E28" s="382"/>
      <c r="F28" s="319"/>
      <c r="G28" s="218"/>
      <c r="H28" s="215">
        <f>集15!$G$19</f>
        <v>0</v>
      </c>
      <c r="I28" s="216">
        <f>集15!$G$21</f>
        <v>0</v>
      </c>
      <c r="J28" s="217">
        <f>集15!$G$22</f>
        <v>0</v>
      </c>
      <c r="K28" s="245">
        <f>集15!$M$3</f>
        <v>0</v>
      </c>
      <c r="L28" s="244">
        <f>集15!$D$11</f>
        <v>0</v>
      </c>
    </row>
    <row r="29" spans="1:12" ht="18.899999999999999" customHeight="1" x14ac:dyDescent="0.2">
      <c r="A29" s="383"/>
      <c r="B29" s="384"/>
      <c r="C29" s="171">
        <f>集16!B6</f>
        <v>16</v>
      </c>
      <c r="D29" s="318">
        <f>集16!$E$6</f>
        <v>0</v>
      </c>
      <c r="E29" s="382"/>
      <c r="F29" s="319"/>
      <c r="G29" s="218"/>
      <c r="H29" s="215">
        <f>集16!$G$19</f>
        <v>0</v>
      </c>
      <c r="I29" s="216">
        <f>集16!$G$21</f>
        <v>0</v>
      </c>
      <c r="J29" s="217">
        <f>集16!$G$22</f>
        <v>0</v>
      </c>
      <c r="K29" s="245">
        <f>集16!$M$3</f>
        <v>0</v>
      </c>
      <c r="L29" s="244">
        <f>集16!$D$11</f>
        <v>0</v>
      </c>
    </row>
    <row r="30" spans="1:12" ht="18.899999999999999" customHeight="1" x14ac:dyDescent="0.2">
      <c r="A30" s="383"/>
      <c r="B30" s="384"/>
      <c r="C30" s="171">
        <f>集17!B6</f>
        <v>17</v>
      </c>
      <c r="D30" s="318">
        <f>集17!$E$6</f>
        <v>0</v>
      </c>
      <c r="E30" s="382"/>
      <c r="F30" s="319"/>
      <c r="G30" s="218"/>
      <c r="H30" s="215">
        <f>集17!$G$19</f>
        <v>0</v>
      </c>
      <c r="I30" s="216">
        <f>集17!$G$21</f>
        <v>0</v>
      </c>
      <c r="J30" s="217">
        <f>集17!$G$22</f>
        <v>0</v>
      </c>
      <c r="K30" s="245">
        <f>集17!$M$3</f>
        <v>0</v>
      </c>
      <c r="L30" s="244">
        <f>集17!$D$11</f>
        <v>0</v>
      </c>
    </row>
    <row r="31" spans="1:12" ht="18.899999999999999" customHeight="1" x14ac:dyDescent="0.2">
      <c r="A31" s="383"/>
      <c r="B31" s="384"/>
      <c r="C31" s="171">
        <f>集18!B6</f>
        <v>18</v>
      </c>
      <c r="D31" s="318">
        <f>集18!$E$6</f>
        <v>0</v>
      </c>
      <c r="E31" s="382"/>
      <c r="F31" s="319"/>
      <c r="G31" s="218"/>
      <c r="H31" s="215">
        <f>集18!$G$19</f>
        <v>0</v>
      </c>
      <c r="I31" s="216">
        <f>集18!$G$21</f>
        <v>0</v>
      </c>
      <c r="J31" s="217">
        <f>集18!$G$22</f>
        <v>0</v>
      </c>
      <c r="K31" s="245">
        <f>集18!$M$3</f>
        <v>0</v>
      </c>
      <c r="L31" s="244">
        <f>集18!$D$11</f>
        <v>0</v>
      </c>
    </row>
    <row r="32" spans="1:12" ht="18.899999999999999" customHeight="1" x14ac:dyDescent="0.2">
      <c r="A32" s="383"/>
      <c r="B32" s="384"/>
      <c r="C32" s="171">
        <f>集19!B6</f>
        <v>19</v>
      </c>
      <c r="D32" s="318">
        <f>集19!$E$6</f>
        <v>0</v>
      </c>
      <c r="E32" s="382"/>
      <c r="F32" s="319"/>
      <c r="G32" s="218"/>
      <c r="H32" s="215">
        <f>集19!$G$19</f>
        <v>0</v>
      </c>
      <c r="I32" s="216">
        <f>集19!$G$21</f>
        <v>0</v>
      </c>
      <c r="J32" s="217">
        <f>集10!$G$22</f>
        <v>0</v>
      </c>
      <c r="K32" s="245">
        <f>集19!$M$3</f>
        <v>0</v>
      </c>
      <c r="L32" s="244">
        <f>集19!$D$11</f>
        <v>0</v>
      </c>
    </row>
    <row r="33" spans="1:12" ht="18.899999999999999" customHeight="1" x14ac:dyDescent="0.2">
      <c r="A33" s="383"/>
      <c r="B33" s="384"/>
      <c r="C33" s="171">
        <f>集20!B6</f>
        <v>20</v>
      </c>
      <c r="D33" s="318">
        <f>集20!$E$6</f>
        <v>0</v>
      </c>
      <c r="E33" s="382"/>
      <c r="F33" s="319"/>
      <c r="G33" s="218"/>
      <c r="H33" s="215">
        <f>集20!$G$19</f>
        <v>0</v>
      </c>
      <c r="I33" s="216">
        <f>集20!$G$21</f>
        <v>0</v>
      </c>
      <c r="J33" s="217">
        <f>集20!$G$22</f>
        <v>0</v>
      </c>
      <c r="K33" s="245">
        <f>集20!$M$3</f>
        <v>0</v>
      </c>
      <c r="L33" s="244">
        <f>集20!$D$11</f>
        <v>0</v>
      </c>
    </row>
    <row r="34" spans="1:12" ht="18.899999999999999" customHeight="1" x14ac:dyDescent="0.2">
      <c r="A34" s="383"/>
      <c r="B34" s="384"/>
      <c r="C34" s="171">
        <f>集21!B6</f>
        <v>21</v>
      </c>
      <c r="D34" s="318">
        <f>集21!$E$6</f>
        <v>0</v>
      </c>
      <c r="E34" s="382"/>
      <c r="F34" s="319"/>
      <c r="G34" s="218"/>
      <c r="H34" s="215">
        <f>集21!$G$19</f>
        <v>0</v>
      </c>
      <c r="I34" s="216">
        <f>集21!$G$21</f>
        <v>0</v>
      </c>
      <c r="J34" s="217">
        <f>集21!$G$22</f>
        <v>0</v>
      </c>
      <c r="K34" s="245">
        <f>集21!$M$3</f>
        <v>0</v>
      </c>
      <c r="L34" s="244">
        <f>集21!$D$11</f>
        <v>0</v>
      </c>
    </row>
    <row r="35" spans="1:12" ht="18.899999999999999" customHeight="1" x14ac:dyDescent="0.2">
      <c r="A35" s="383"/>
      <c r="B35" s="384"/>
      <c r="C35" s="171">
        <f>集22!B6</f>
        <v>22</v>
      </c>
      <c r="D35" s="318">
        <f>集22!$E$6</f>
        <v>0</v>
      </c>
      <c r="E35" s="382"/>
      <c r="F35" s="319"/>
      <c r="G35" s="218"/>
      <c r="H35" s="215">
        <f>集22!$G$19</f>
        <v>0</v>
      </c>
      <c r="I35" s="216">
        <f>集22!$G$21</f>
        <v>0</v>
      </c>
      <c r="J35" s="217">
        <f>集22!$G$22</f>
        <v>0</v>
      </c>
      <c r="K35" s="245">
        <f>集22!$M$3</f>
        <v>0</v>
      </c>
      <c r="L35" s="244">
        <f>集22!$D$11</f>
        <v>0</v>
      </c>
    </row>
    <row r="36" spans="1:12" ht="18.899999999999999" customHeight="1" x14ac:dyDescent="0.2">
      <c r="A36" s="383"/>
      <c r="B36" s="384"/>
      <c r="C36" s="171">
        <f>集23!B6</f>
        <v>23</v>
      </c>
      <c r="D36" s="318">
        <f>集23!$E$6</f>
        <v>0</v>
      </c>
      <c r="E36" s="382"/>
      <c r="F36" s="319"/>
      <c r="G36" s="218"/>
      <c r="H36" s="215">
        <f>集23!$G$19</f>
        <v>0</v>
      </c>
      <c r="I36" s="216">
        <f>集23!$G$21</f>
        <v>0</v>
      </c>
      <c r="J36" s="217">
        <f>集23!$G$22</f>
        <v>0</v>
      </c>
      <c r="K36" s="245">
        <f>集23!$M$3</f>
        <v>0</v>
      </c>
      <c r="L36" s="244">
        <f>集23!$D$11</f>
        <v>0</v>
      </c>
    </row>
    <row r="37" spans="1:12" ht="18.899999999999999" customHeight="1" x14ac:dyDescent="0.2">
      <c r="A37" s="383"/>
      <c r="B37" s="384"/>
      <c r="C37" s="171">
        <f>集24!B6</f>
        <v>24</v>
      </c>
      <c r="D37" s="318">
        <f>集24!$E$6</f>
        <v>0</v>
      </c>
      <c r="E37" s="382"/>
      <c r="F37" s="319"/>
      <c r="G37" s="218"/>
      <c r="H37" s="215">
        <f>集24!$G$19</f>
        <v>0</v>
      </c>
      <c r="I37" s="216">
        <f>集24!$G$21</f>
        <v>0</v>
      </c>
      <c r="J37" s="217">
        <f>集24!$G$22</f>
        <v>0</v>
      </c>
      <c r="K37" s="245">
        <f>集24!$M$3</f>
        <v>0</v>
      </c>
      <c r="L37" s="244">
        <f>集24!$D$11</f>
        <v>0</v>
      </c>
    </row>
    <row r="38" spans="1:12" ht="18.899999999999999" customHeight="1" x14ac:dyDescent="0.2">
      <c r="A38" s="383"/>
      <c r="B38" s="384"/>
      <c r="C38" s="171">
        <f>集25!B6</f>
        <v>25</v>
      </c>
      <c r="D38" s="318">
        <f>集25!$E$6</f>
        <v>0</v>
      </c>
      <c r="E38" s="382"/>
      <c r="F38" s="319"/>
      <c r="G38" s="218"/>
      <c r="H38" s="215">
        <f>集25!$G$19</f>
        <v>0</v>
      </c>
      <c r="I38" s="216">
        <f>集25!$G$21</f>
        <v>0</v>
      </c>
      <c r="J38" s="217">
        <f>集25!$G$22</f>
        <v>0</v>
      </c>
      <c r="K38" s="245">
        <f>集25!$M$3</f>
        <v>0</v>
      </c>
      <c r="L38" s="244">
        <f>集25!$D$11</f>
        <v>0</v>
      </c>
    </row>
    <row r="39" spans="1:12" ht="18.899999999999999" customHeight="1" x14ac:dyDescent="0.2">
      <c r="A39" s="383"/>
      <c r="B39" s="384"/>
      <c r="C39" s="171">
        <f>集26!B6</f>
        <v>26</v>
      </c>
      <c r="D39" s="318">
        <f>集26!$E$6</f>
        <v>0</v>
      </c>
      <c r="E39" s="382"/>
      <c r="F39" s="319"/>
      <c r="G39" s="218"/>
      <c r="H39" s="215">
        <f>集26!$G$19</f>
        <v>0</v>
      </c>
      <c r="I39" s="216">
        <f>集26!$G$21</f>
        <v>0</v>
      </c>
      <c r="J39" s="217">
        <f>集26!$G$22</f>
        <v>0</v>
      </c>
      <c r="K39" s="245">
        <f>集26!$M$3</f>
        <v>0</v>
      </c>
      <c r="L39" s="244">
        <f>集26!$D$11</f>
        <v>0</v>
      </c>
    </row>
    <row r="40" spans="1:12" ht="18.899999999999999" customHeight="1" thickBot="1" x14ac:dyDescent="0.25">
      <c r="A40" s="393"/>
      <c r="B40" s="394"/>
      <c r="C40" s="171">
        <f>集27!B6</f>
        <v>27</v>
      </c>
      <c r="D40" s="318">
        <f>集27!$E$6</f>
        <v>0</v>
      </c>
      <c r="E40" s="382"/>
      <c r="F40" s="319"/>
      <c r="G40" s="219"/>
      <c r="H40" s="215">
        <f>集27!$G$19</f>
        <v>0</v>
      </c>
      <c r="I40" s="216">
        <f>集27!$G$21</f>
        <v>0</v>
      </c>
      <c r="J40" s="217">
        <f>集27!$G$22</f>
        <v>0</v>
      </c>
      <c r="K40" s="245">
        <f>集27!$M$3</f>
        <v>0</v>
      </c>
      <c r="L40" s="244">
        <f>集27!$D$11</f>
        <v>0</v>
      </c>
    </row>
    <row r="41" spans="1:12" ht="26.1" customHeight="1" thickTop="1" thickBot="1" x14ac:dyDescent="0.25">
      <c r="A41" s="172" t="s">
        <v>138</v>
      </c>
      <c r="B41" s="173"/>
      <c r="C41" s="173"/>
      <c r="D41" s="173"/>
      <c r="E41" s="173"/>
      <c r="F41" s="223"/>
      <c r="G41" s="224"/>
      <c r="H41" s="225">
        <f t="shared" ref="H41:K41" si="0">SUM(H14:H40)</f>
        <v>0</v>
      </c>
      <c r="I41" s="226">
        <f t="shared" si="0"/>
        <v>0</v>
      </c>
      <c r="J41" s="227">
        <f t="shared" si="0"/>
        <v>0</v>
      </c>
      <c r="K41">
        <f t="shared" si="0"/>
        <v>0</v>
      </c>
      <c r="L41">
        <f>SUM(L14:L40)</f>
        <v>0</v>
      </c>
    </row>
    <row r="42" spans="1:12" ht="18.899999999999999" customHeight="1" thickTop="1" x14ac:dyDescent="0.2">
      <c r="A42" s="402"/>
      <c r="B42" s="403"/>
      <c r="C42" s="406"/>
      <c r="D42" s="318">
        <f>集運!E6</f>
        <v>0</v>
      </c>
      <c r="E42" s="382"/>
      <c r="F42" s="319"/>
      <c r="G42" s="218"/>
      <c r="H42" s="228">
        <f>集運!$G$19</f>
        <v>0</v>
      </c>
      <c r="I42" s="229">
        <f>集運!$G$21</f>
        <v>0</v>
      </c>
      <c r="J42" s="230">
        <f>集運!$G$22</f>
        <v>0</v>
      </c>
      <c r="K42">
        <f>集運!$M$3</f>
        <v>0</v>
      </c>
      <c r="L42">
        <f>集運!$D$11</f>
        <v>0</v>
      </c>
    </row>
    <row r="43" spans="1:12" ht="18.899999999999999" customHeight="1" thickBot="1" x14ac:dyDescent="0.25">
      <c r="A43" s="404"/>
      <c r="B43" s="405"/>
      <c r="C43" s="407"/>
      <c r="D43" s="397"/>
      <c r="E43" s="398"/>
      <c r="F43" s="399"/>
      <c r="G43" s="219"/>
      <c r="H43" s="220"/>
      <c r="I43" s="221"/>
      <c r="J43" s="222"/>
    </row>
    <row r="44" spans="1:12" ht="26.1" customHeight="1" thickTop="1" thickBot="1" x14ac:dyDescent="0.25">
      <c r="A44" s="400" t="s">
        <v>139</v>
      </c>
      <c r="B44" s="401"/>
      <c r="C44" s="401"/>
      <c r="D44" s="401"/>
      <c r="E44" s="401"/>
      <c r="F44" s="401"/>
      <c r="G44" s="401"/>
      <c r="H44" s="225">
        <f>SUM(H42:H43)</f>
        <v>0</v>
      </c>
      <c r="I44" s="226">
        <f>SUM(I42:I43)</f>
        <v>0</v>
      </c>
      <c r="J44" s="227">
        <f>SUM(J42:J43)</f>
        <v>0</v>
      </c>
      <c r="K44">
        <f>SUM(K42:K43)</f>
        <v>0</v>
      </c>
      <c r="L44">
        <f>SUM(L42:L43)</f>
        <v>0</v>
      </c>
    </row>
    <row r="45" spans="1:12" ht="30" customHeight="1" thickTop="1" x14ac:dyDescent="0.2">
      <c r="A45" s="395" t="s">
        <v>29</v>
      </c>
      <c r="B45" s="396"/>
      <c r="C45" s="396"/>
      <c r="D45" s="396"/>
      <c r="E45" s="396"/>
      <c r="F45" s="396"/>
      <c r="G45" s="396"/>
      <c r="H45" s="231">
        <f>H44+H41</f>
        <v>0</v>
      </c>
      <c r="I45" s="232">
        <f>I44+I41</f>
        <v>0</v>
      </c>
      <c r="J45" s="233">
        <f>J44+J41</f>
        <v>0</v>
      </c>
    </row>
  </sheetData>
  <mergeCells count="89">
    <mergeCell ref="A5:E5"/>
    <mergeCell ref="F5:G5"/>
    <mergeCell ref="H5:J5"/>
    <mergeCell ref="A1:J1"/>
    <mergeCell ref="A2:J2"/>
    <mergeCell ref="A3:B3"/>
    <mergeCell ref="C3:E3"/>
    <mergeCell ref="G3:J3"/>
    <mergeCell ref="A6:E6"/>
    <mergeCell ref="F6:G6"/>
    <mergeCell ref="A8:E8"/>
    <mergeCell ref="F8:G8"/>
    <mergeCell ref="H6:J6"/>
    <mergeCell ref="A7:E7"/>
    <mergeCell ref="F7:G7"/>
    <mergeCell ref="H7:J7"/>
    <mergeCell ref="H8:J8"/>
    <mergeCell ref="H9:J9"/>
    <mergeCell ref="D19:F19"/>
    <mergeCell ref="D17:F17"/>
    <mergeCell ref="D18:F18"/>
    <mergeCell ref="D16:F16"/>
    <mergeCell ref="D14:F14"/>
    <mergeCell ref="D15:F15"/>
    <mergeCell ref="D12:F13"/>
    <mergeCell ref="H12:H13"/>
    <mergeCell ref="D22:F22"/>
    <mergeCell ref="D20:F20"/>
    <mergeCell ref="D21:F21"/>
    <mergeCell ref="A9:E9"/>
    <mergeCell ref="F9:G9"/>
    <mergeCell ref="C12:C13"/>
    <mergeCell ref="A12:B13"/>
    <mergeCell ref="D34:F34"/>
    <mergeCell ref="D35:F35"/>
    <mergeCell ref="D25:F25"/>
    <mergeCell ref="D23:F23"/>
    <mergeCell ref="D24:F24"/>
    <mergeCell ref="D27:F27"/>
    <mergeCell ref="D30:F30"/>
    <mergeCell ref="D31:F31"/>
    <mergeCell ref="D32:F32"/>
    <mergeCell ref="D33:F33"/>
    <mergeCell ref="A45:G45"/>
    <mergeCell ref="A14:B14"/>
    <mergeCell ref="A15:B15"/>
    <mergeCell ref="A16:B16"/>
    <mergeCell ref="A17:B17"/>
    <mergeCell ref="A18:B18"/>
    <mergeCell ref="A19:B19"/>
    <mergeCell ref="D43:F43"/>
    <mergeCell ref="A44:G44"/>
    <mergeCell ref="A42:B43"/>
    <mergeCell ref="C42:C43"/>
    <mergeCell ref="D42:F42"/>
    <mergeCell ref="D40:F40"/>
    <mergeCell ref="D39:F39"/>
    <mergeCell ref="D37:F37"/>
    <mergeCell ref="D29:F29"/>
    <mergeCell ref="A39:B39"/>
    <mergeCell ref="A40:B40"/>
    <mergeCell ref="A26:B26"/>
    <mergeCell ref="A27:B27"/>
    <mergeCell ref="A28:B28"/>
    <mergeCell ref="A29:B29"/>
    <mergeCell ref="A36:B36"/>
    <mergeCell ref="A37:B37"/>
    <mergeCell ref="A30:B30"/>
    <mergeCell ref="A31:B31"/>
    <mergeCell ref="A32:B32"/>
    <mergeCell ref="A33:B33"/>
    <mergeCell ref="A34:B34"/>
    <mergeCell ref="A35:B35"/>
    <mergeCell ref="D38:F38"/>
    <mergeCell ref="A38:B38"/>
    <mergeCell ref="K12:K13"/>
    <mergeCell ref="L12:L13"/>
    <mergeCell ref="J12:J13"/>
    <mergeCell ref="I12:I13"/>
    <mergeCell ref="G12:G13"/>
    <mergeCell ref="A20:B20"/>
    <mergeCell ref="A21:B21"/>
    <mergeCell ref="A22:B22"/>
    <mergeCell ref="A23:B23"/>
    <mergeCell ref="A24:B24"/>
    <mergeCell ref="A25:B25"/>
    <mergeCell ref="D36:F36"/>
    <mergeCell ref="D28:F28"/>
    <mergeCell ref="D26:F26"/>
  </mergeCells>
  <phoneticPr fontId="2"/>
  <pageMargins left="0.59055118110236227" right="0.31496062992125984" top="0.39370078740157483" bottom="0.39370078740157483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39997558519241921"/>
  </sheetPr>
  <dimension ref="A1:P58"/>
  <sheetViews>
    <sheetView zoomScale="80" zoomScaleNormal="80" zoomScaleSheetLayoutView="57" workbookViewId="0">
      <selection activeCell="D9" sqref="D9:E9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SUMIF(帳1!D7:D206,★使用方法の説明!F63,帳1!G7:G206)</f>
        <v>0</v>
      </c>
      <c r="N3" s="182">
        <f>SUMIF(帳1!D7:D206,★使用方法の説明!F64,帳1!G7:G206)</f>
        <v>0</v>
      </c>
      <c r="O3" s="183">
        <f>+帳1!G2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95" t="s">
        <v>78</v>
      </c>
      <c r="B5" s="101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146">
        <v>1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SUMIF(帳1!D7:D206,★使用方法の説明!F57,帳1!H7:H206)</f>
        <v>0</v>
      </c>
      <c r="N6" s="193">
        <f>SUMIF(帳1!D7:D206,★使用方法の説明!F57,帳1!I7:I206)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SUMIF(帳1!D7:D206,★使用方法の説明!F58,帳1!H7:H206)</f>
        <v>0</v>
      </c>
      <c r="N7" s="197">
        <f>SUMIF(帳1!D7:D206,★使用方法の説明!F58,帳1!I7:I206)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SUMIF(帳1!D7:D206,★使用方法の説明!F59,帳1!H7:H206)</f>
        <v>0</v>
      </c>
      <c r="N8" s="199">
        <f>SUMIF(帳1!D7:D206,★使用方法の説明!F59,帳1!I7:I206)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SUMIF(帳1!D7:D206,★使用方法の説明!F60,帳1!H7:H206)</f>
        <v>0</v>
      </c>
      <c r="N9" s="199">
        <f>SUMIF(帳1!D7:D206,★使用方法の説明!F60,帳1!I7:I206)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SUMIF(帳1!D7:D206,★使用方法の説明!F61,帳1!H7:H206)</f>
        <v>0</v>
      </c>
      <c r="N10" s="197">
        <f>SUMIF(帳1!D7:D206,★使用方法の説明!F61,帳1!I7:I206)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114</v>
      </c>
      <c r="J11" s="126" t="s">
        <v>115</v>
      </c>
      <c r="K11" s="116"/>
      <c r="L11" s="201" t="s">
        <v>28</v>
      </c>
      <c r="M11" s="196">
        <f>SUMIF(帳1!$D$7:$D$206,★使用方法の説明!F56,帳1!$H$7:$H$206)</f>
        <v>0</v>
      </c>
      <c r="N11" s="202">
        <f>SUMIF(帳1!$D$7:$D$206,★使用方法の説明!F56,帳1!$I$7:$I$206)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97" t="s">
        <v>85</v>
      </c>
      <c r="H13" s="97" t="s">
        <v>86</v>
      </c>
      <c r="L13" s="204" t="s">
        <v>55</v>
      </c>
      <c r="M13" s="196">
        <f>SUMIF(帳1!D7:D206,★使用方法の説明!F62,帳1!H7:H206)</f>
        <v>0</v>
      </c>
      <c r="N13" s="197">
        <f>SUMIF(帳1!D7:D206,★使用方法の説明!F62,帳1!I7:I206)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113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13:B13"/>
    <mergeCell ref="C13:F13"/>
    <mergeCell ref="A14:B14"/>
    <mergeCell ref="C14:F14"/>
    <mergeCell ref="F9:H9"/>
    <mergeCell ref="F10:H10"/>
    <mergeCell ref="F11:H11"/>
    <mergeCell ref="D9:E9"/>
    <mergeCell ref="D10:E10"/>
    <mergeCell ref="D11:E11"/>
    <mergeCell ref="A11:C11"/>
    <mergeCell ref="A12:B12"/>
    <mergeCell ref="A2:C2"/>
    <mergeCell ref="A8:C8"/>
    <mergeCell ref="A9:C9"/>
    <mergeCell ref="F8:H8"/>
    <mergeCell ref="A10:C10"/>
    <mergeCell ref="C5:D5"/>
    <mergeCell ref="C6:D6"/>
    <mergeCell ref="E5:H5"/>
    <mergeCell ref="E6:H6"/>
    <mergeCell ref="A3:H3"/>
    <mergeCell ref="A7:B7"/>
    <mergeCell ref="D8:E8"/>
    <mergeCell ref="A15:B15"/>
    <mergeCell ref="C15:F15"/>
    <mergeCell ref="A17:B17"/>
    <mergeCell ref="C17:F17"/>
    <mergeCell ref="A18:B18"/>
    <mergeCell ref="C18:F18"/>
    <mergeCell ref="A16:B16"/>
    <mergeCell ref="C16:F16"/>
    <mergeCell ref="A21:F21"/>
    <mergeCell ref="A22:F22"/>
    <mergeCell ref="L18:O18"/>
    <mergeCell ref="L17:N17"/>
    <mergeCell ref="A19:F19"/>
    <mergeCell ref="A20:B20"/>
    <mergeCell ref="C20:F20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M10" sqref="M10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52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2:C2"/>
    <mergeCell ref="H3:K3"/>
    <mergeCell ref="B5:B6"/>
    <mergeCell ref="C5:C6"/>
    <mergeCell ref="F5:F6"/>
    <mergeCell ref="G5:G6"/>
    <mergeCell ref="H5:I5"/>
    <mergeCell ref="J5:J6"/>
    <mergeCell ref="K5:K6"/>
    <mergeCell ref="E5:E6"/>
    <mergeCell ref="D5:D6"/>
    <mergeCell ref="E2:F2"/>
  </mergeCells>
  <phoneticPr fontId="2"/>
  <dataValidations count="1">
    <dataValidation type="list" allowBlank="1" showInputMessage="1" showErrorMessage="1" sqref="A7:A206" xr:uid="{13CB81D5-47ED-4D70-B10D-B22A259A4616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00000000-0002-0000-0300-000000000000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B39B-33EC-485E-900E-6517DF654ECE}">
  <sheetPr codeName="Sheet5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SUMIF(帳2!D7:D206,★使用方法の説明!F63,帳2!G7:G206)</f>
        <v>0</v>
      </c>
      <c r="N3" s="182">
        <f>SUMIF(帳2!D7:D206,★使用方法の説明!F64,帳2!G7:G206)</f>
        <v>0</v>
      </c>
      <c r="O3" s="183">
        <f>+帳2!G2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SUMIF(帳2!D7:D206,★使用方法の説明!F57,帳2!H7:H206)</f>
        <v>0</v>
      </c>
      <c r="N6" s="193">
        <f>SUMIF(帳2!D7:D206,★使用方法の説明!F57,帳2!I7:I206)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SUMIF(帳2!D7:D206,★使用方法の説明!F58,帳2!H7:H206)</f>
        <v>0</v>
      </c>
      <c r="N7" s="197">
        <f>SUMIF(帳2!D7:D206,★使用方法の説明!F58,帳2!I7:I206)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SUMIF(帳2!D7:D206,★使用方法の説明!F59,帳2!H7:H206)</f>
        <v>0</v>
      </c>
      <c r="N8" s="199">
        <f>SUMIF(帳2!D7:D206,★使用方法の説明!F59,帳2!I7:I206)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SUMIF(帳2!D7:D206,★使用方法の説明!F60,帳2!H7:H206)</f>
        <v>0</v>
      </c>
      <c r="N9" s="199">
        <f>SUMIF(帳2!D7:D206,★使用方法の説明!F60,帳2!I7:I206)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SUMIF(帳2!D7:D206,★使用方法の説明!F61,帳2!H7:H206)</f>
        <v>0</v>
      </c>
      <c r="N10" s="197">
        <f>SUMIF(帳2!D7:D206,★使用方法の説明!F61,帳2!I7:I206)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SUMIF(帳2!$D$7:$D$206,★使用方法の説明!F56,帳2!$H$7:$H$206)</f>
        <v>0</v>
      </c>
      <c r="N11" s="202">
        <f>SUMIF(帳2!$D$7:$D$206,★使用方法の説明!F56,帳2!$I$7:$I$206)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SUMIF(帳2!D7:D206,★使用方法の説明!F62,帳2!H7:H206)</f>
        <v>0</v>
      </c>
      <c r="N13" s="197">
        <f>SUMIF(帳2!D7:D206,★使用方法の説明!F62,帳2!I7:I206)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B99B96-5EE8-4B2D-8C1F-15A05AF60B18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809F-72B3-409D-9F3B-FF37E71F3E65}">
  <sheetPr codeName="Sheet6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34CAC662-67ED-42BB-8236-3D532CC1E97C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89781963-8F57-4257-8520-119465D189D8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E854-6954-4CCD-9AF0-FAD4A5768E20}">
  <sheetPr codeName="Sheet7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SUMIF(帳3!D7:D206,★使用方法の説明!F63,帳3!G7:G206)</f>
        <v>0</v>
      </c>
      <c r="N3" s="182">
        <f>SUMIF(帳3!D7:D206,★使用方法の説明!F64,帳3!G7:G206)</f>
        <v>0</v>
      </c>
      <c r="O3" s="183">
        <f>+帳3!G2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3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SUMIF(帳3!D7:D206,★使用方法の説明!F57,帳3!H7:H206)</f>
        <v>0</v>
      </c>
      <c r="N6" s="193">
        <f>SUMIF(帳3!D7:D206,★使用方法の説明!F57,帳3!I7:I206)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SUMIF(帳3!D7:D206,★使用方法の説明!F58,帳3!H7:H206)</f>
        <v>0</v>
      </c>
      <c r="N7" s="197">
        <f>SUMIF(帳3!D7:D206,★使用方法の説明!F58,帳3!I7:I206)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SUMIF(帳3!D7:D206,★使用方法の説明!F59,帳3!H7:H206)</f>
        <v>0</v>
      </c>
      <c r="N8" s="199">
        <f>SUMIF(帳3!D7:D206,★使用方法の説明!F59,帳3!I7:I206)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SUMIF(帳3!D7:D206,★使用方法の説明!F60,帳3!H7:H206)</f>
        <v>0</v>
      </c>
      <c r="N9" s="199">
        <f>SUMIF(帳3!D7:D206,★使用方法の説明!F60,帳3!I7:I206)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SUMIF(帳3!D7:D206,★使用方法の説明!F61,帳3!H7:H206)</f>
        <v>0</v>
      </c>
      <c r="N10" s="197">
        <f>SUMIF(帳3!D7:D206,★使用方法の説明!F61,帳3!I7:I206)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SUMIF(帳3!$D$7:$D$206,★使用方法の説明!F56,帳3!$H$7:$H$206)</f>
        <v>0</v>
      </c>
      <c r="N11" s="202">
        <f>SUMIF(帳3!$D$7:$D$206,★使用方法の説明!F56,帳3!$I$7:$I$206)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SUMIF(帳3!D7:D206,★使用方法の説明!F62,帳3!H7:H206)</f>
        <v>0</v>
      </c>
      <c r="N13" s="197">
        <f>SUMIF(帳3!D7:D206,★使用方法の説明!F62,帳3!I7:I206)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72B1DF-FB7C-431C-AB7E-72D8F4EB3804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811F-CDA1-48D4-A5C3-9DC41AA6A361}">
  <sheetPr codeName="Sheet8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E15" sqref="E15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+集3!E6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EE7ED5ED-3E4B-40AA-92DC-5B15D1E91C89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32E1D091-F2C3-48FF-BFFB-066BDE416C9D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DCEF-B91F-45C0-A457-304730248A2E}">
  <sheetPr codeName="Sheet9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SUMIF(帳4!D7:D206,★使用方法の説明!F63,帳4!G7:G206)</f>
        <v>0</v>
      </c>
      <c r="N3" s="182">
        <f>SUMIF(帳4!D7:D206,★使用方法の説明!F64,帳4!G7:G206)</f>
        <v>0</v>
      </c>
      <c r="O3" s="183">
        <f>+帳4!G2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4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SUMIF(帳4!D7:D206,★使用方法の説明!F57,帳4!H7:H206)</f>
        <v>0</v>
      </c>
      <c r="N6" s="193">
        <f>SUMIF(帳4!D7:D206,★使用方法の説明!F57,帳4!I7:I206)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SUMIF(帳4!D7:D206,★使用方法の説明!F58,帳4!H7:H206)</f>
        <v>0</v>
      </c>
      <c r="N7" s="197">
        <f>SUMIF(帳4!D7:D206,★使用方法の説明!F58,帳4!I7:I206)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SUMIF(帳4!D7:D206,★使用方法の説明!F59,帳4!H7:H206)</f>
        <v>0</v>
      </c>
      <c r="N8" s="199">
        <f>SUMIF(帳4!D7:D206,★使用方法の説明!F59,帳4!I7:I206)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SUMIF(帳4!D7:D206,★使用方法の説明!F60,帳4!H7:H206)</f>
        <v>0</v>
      </c>
      <c r="N9" s="199">
        <f>SUMIF(帳4!D7:D206,★使用方法の説明!F60,帳4!I7:I206)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SUMIF(帳4!D7:D206,★使用方法の説明!F61,帳4!H7:H206)</f>
        <v>0</v>
      </c>
      <c r="N10" s="197">
        <f>SUMIF(帳4!D7:D206,★使用方法の説明!F61,帳4!I7:I206)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SUMIF(帳4!$D$7:$D$206,★使用方法の説明!F56,帳4!$H$7:$H$206)</f>
        <v>0</v>
      </c>
      <c r="N11" s="202">
        <f>SUMIF(帳4!$D$7:$D$206,★使用方法の説明!F56,帳4!$I$7:$I$206)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SUMIF(帳4!D7:D206,★使用方法の説明!F62,帳4!H7:H206)</f>
        <v>0</v>
      </c>
      <c r="N13" s="197">
        <f>SUMIF(帳4!D7:D206,★使用方法の説明!F62,帳4!I7:I206)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0705E4-89D2-4101-B77B-521A8F76FB1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3688-9036-4B40-8BEC-D3A5FACD495D}">
  <sheetPr codeName="Sheet10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F7" sqref="F7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+集4!E6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936C3D29-C053-4A5F-A07F-FC65912F6E87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D551878F-8487-4870-9B96-AEB066FC02B2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09BF-FD9E-46EE-A0B9-EDC9107711E5}">
  <sheetPr codeName="Sheet11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SUMIF(帳5!D7:D206,★使用方法の説明!F63,帳5!G7:G206)</f>
        <v>0</v>
      </c>
      <c r="N3" s="182">
        <f>SUMIF(帳5!D7:D206,★使用方法の説明!F64,帳5!G7:G206)</f>
        <v>0</v>
      </c>
      <c r="O3" s="183">
        <f>+帳5!G2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5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SUMIF(帳5!D7:D206,★使用方法の説明!F57,帳5!H7:H206)</f>
        <v>0</v>
      </c>
      <c r="N6" s="193">
        <f>SUMIF(帳5!D7:D206,★使用方法の説明!F57,帳5!I7:I206)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SUMIF(帳5!D7:D206,★使用方法の説明!F58,帳5!H7:H206)</f>
        <v>0</v>
      </c>
      <c r="N7" s="197">
        <f>SUMIF(帳5!D7:D206,★使用方法の説明!F58,帳5!I7:I206)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SUMIF(帳5!D7:D206,★使用方法の説明!F59,帳5!H7:H206)</f>
        <v>0</v>
      </c>
      <c r="N8" s="199">
        <f>SUMIF(帳5!D7:D206,★使用方法の説明!F59,帳5!I7:I206)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SUMIF(帳5!D7:D206,★使用方法の説明!F60,帳5!H7:H206)</f>
        <v>0</v>
      </c>
      <c r="N9" s="199">
        <f>SUMIF(帳5!D7:D206,★使用方法の説明!F60,帳5!I7:I206)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SUMIF(帳5!D7:D206,★使用方法の説明!F61,帳5!H7:H206)</f>
        <v>0</v>
      </c>
      <c r="N10" s="197">
        <f>SUMIF(帳5!D7:D206,★使用方法の説明!F61,帳5!I7:I206)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SUMIF(帳5!$D$7:$D$206,★使用方法の説明!F56,帳5!$H$7:$H$206)</f>
        <v>0</v>
      </c>
      <c r="N11" s="202">
        <f>SUMIF(帳5!$D$7:$D$206,★使用方法の説明!F56,帳5!$I$7:$I$206)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SUMIF(帳5!D7:D206,★使用方法の説明!F62,帳5!H7:H206)</f>
        <v>0</v>
      </c>
      <c r="N13" s="197">
        <f>SUMIF(帳5!D7:D206,★使用方法の説明!F62,帳5!I7:I206)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D3325E-5C88-473C-963E-C07C470E317C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9A39-9C2B-4F35-BA43-8EBCD04BFFF5}">
  <sheetPr codeName="Sheet12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+集5!E6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75210126-5718-4AD0-BB4D-CC141574E30A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6D351920-C10C-4617-A991-358B08C3F58A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F8D-E894-4F58-89AA-FB32EF8344C5}">
  <sheetPr codeName="Sheet13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SUMIF(帳6!D7:D206,★使用方法の説明!F63,帳6!G7:G206)</f>
        <v>0</v>
      </c>
      <c r="N3" s="182">
        <f>SUMIF(帳6!D7:D206,★使用方法の説明!F64,帳6!G7:G206)</f>
        <v>0</v>
      </c>
      <c r="O3" s="183">
        <f>+帳6!G2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6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SUMIF(帳6!D7:D206,★使用方法の説明!F57,帳6!H7:H206)</f>
        <v>0</v>
      </c>
      <c r="N6" s="193">
        <f>SUMIF(帳6!D7:D206,★使用方法の説明!F57,帳6!I7:I206)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SUMIF(帳6!D7:D206,★使用方法の説明!F58,帳6!H7:H206)</f>
        <v>0</v>
      </c>
      <c r="N7" s="197">
        <f>SUMIF(帳6!D7:D206,★使用方法の説明!F58,帳6!I7:I206)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SUMIF(帳6!D7:D206,★使用方法の説明!F59,帳6!H7:H206)</f>
        <v>0</v>
      </c>
      <c r="N8" s="199">
        <f>SUMIF(帳6!D7:D206,★使用方法の説明!F59,帳6!I7:I206)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SUMIF(帳6!D7:D206,★使用方法の説明!F60,帳6!H7:H206)</f>
        <v>0</v>
      </c>
      <c r="N9" s="199">
        <f>SUMIF(帳6!D7:D206,★使用方法の説明!F60,帳6!I7:I206)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SUMIF(帳6!D7:D206,★使用方法の説明!F61,帳6!H7:H206)</f>
        <v>0</v>
      </c>
      <c r="N10" s="197">
        <f>SUMIF(帳6!D7:D206,★使用方法の説明!F61,帳6!I7:I206)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SUMIF(帳6!$D$7:$D$206,★使用方法の説明!F56,帳6!$H$7:$H$206)</f>
        <v>0</v>
      </c>
      <c r="N11" s="202">
        <f>SUMIF(帳6!$D$7:$D$206,★使用方法の説明!F56,帳6!$I$7:$I$206)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SUMIF(帳6!D7:D206,★使用方法の説明!F62,帳6!H7:H206)</f>
        <v>0</v>
      </c>
      <c r="N13" s="197">
        <f>SUMIF(帳6!D7:D206,★使用方法の説明!F62,帳6!I7:I206)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E0C84-6DA3-40A0-B207-8D48BBBE22D9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B798-A3A1-4E88-A041-015B9276EECE}">
  <sheetPr codeName="Sheet14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+集6!E6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053F0FB4-2C18-4089-965E-52C368E4AA38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36265D68-E4B0-4E8D-ABFC-FD871EF1E7A8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96D4-4143-41A3-8D6E-F1F50F9BB3F5}">
  <sheetPr codeName="Sheet15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SUMIF(帳7!D7:D206,★使用方法の説明!F63,帳7!G7:G206)</f>
        <v>0</v>
      </c>
      <c r="N3" s="182">
        <f>SUMIF(帳7!D7:D206,★使用方法の説明!F64,帳7!G7:G206)</f>
        <v>0</v>
      </c>
      <c r="O3" s="183">
        <f>+帳7!G2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7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SUMIF(帳7!D7:D206,★使用方法の説明!F57,帳7!H7:H206)</f>
        <v>0</v>
      </c>
      <c r="N6" s="193">
        <f>SUMIF(帳7!D7:D206,★使用方法の説明!F57,帳7!I7:I206)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SUMIF(帳7!D7:D206,★使用方法の説明!F58,帳7!H7:H206)</f>
        <v>0</v>
      </c>
      <c r="N7" s="197">
        <f>SUMIF(帳7!D7:D206,★使用方法の説明!F58,帳7!I7:I206)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SUMIF(帳7!D7:D206,★使用方法の説明!F59,帳7!H7:H206)</f>
        <v>0</v>
      </c>
      <c r="N8" s="199">
        <f>SUMIF(帳7!D7:D206,★使用方法の説明!F59,帳7!I7:I206)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SUMIF(帳7!D7:D206,★使用方法の説明!F60,帳7!H7:H206)</f>
        <v>0</v>
      </c>
      <c r="N9" s="199">
        <f>SUMIF(帳7!D7:D206,★使用方法の説明!F60,帳7!I7:I206)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SUMIF(帳7!D7:D206,★使用方法の説明!F61,帳7!H7:H206)</f>
        <v>0</v>
      </c>
      <c r="N10" s="197">
        <f>SUMIF(帳7!D7:D206,★使用方法の説明!F61,帳7!I7:I206)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SUMIF(帳7!$D$7:$D$206,★使用方法の説明!F56,帳7!$H$7:$H$206)</f>
        <v>0</v>
      </c>
      <c r="N11" s="202">
        <f>SUMIF(帳7!$D$7:$D$206,★使用方法の説明!F56,帳7!$I$7:$I$206)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SUMIF(帳7!D7:D206,★使用方法の説明!F62,帳7!H7:H206)</f>
        <v>0</v>
      </c>
      <c r="N13" s="197">
        <f>SUMIF(帳7!D7:D206,★使用方法の説明!F62,帳7!I7:I206)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40818-CC75-4D3D-B4E5-64A4BB92DD6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F056-DA9C-44C7-B171-1A10483C3D8C}">
  <sheetPr codeName="Sheet16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+集7!E6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BCF8E712-F017-4070-8564-10CD6B8831E0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1A345265-BFF6-4C64-96C8-4FEDD3F32536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1324-7C03-4CA7-A5C2-D1E3327B102B}">
  <sheetPr codeName="Sheet17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SUMIF(帳8!D7:D206,★使用方法の説明!F63,帳8!G7:G206)</f>
        <v>0</v>
      </c>
      <c r="N3" s="182">
        <f>SUMIF(帳8!D7:D206,★使用方法の説明!F64,帳8!G7:G206)</f>
        <v>0</v>
      </c>
      <c r="O3" s="183">
        <f>+帳8!G2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8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SUMIF(帳8!D7:D206,★使用方法の説明!F57,帳8!H7:H206)</f>
        <v>0</v>
      </c>
      <c r="N6" s="193">
        <f>SUMIF(帳8!D7:D206,★使用方法の説明!F57,帳8!I7:I206)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SUMIF(帳8!D7:D206,★使用方法の説明!F58,帳8!H7:H206)</f>
        <v>0</v>
      </c>
      <c r="N7" s="197">
        <f>SUMIF(帳8!D7:D206,★使用方法の説明!F58,帳8!I7:I206)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SUMIF(帳8!D7:D206,★使用方法の説明!F59,帳8!H7:H206)</f>
        <v>0</v>
      </c>
      <c r="N8" s="199">
        <f>SUMIF(帳8!D7:D206,★使用方法の説明!F59,帳8!I7:I206)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SUMIF(帳8!D7:D206,★使用方法の説明!F60,帳8!H7:H206)</f>
        <v>0</v>
      </c>
      <c r="N9" s="199">
        <f>SUMIF(帳8!D7:D206,★使用方法の説明!F60,帳8!I7:I206)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SUMIF(帳8!D7:D206,★使用方法の説明!F61,帳8!H7:H206)</f>
        <v>0</v>
      </c>
      <c r="N10" s="197">
        <f>SUMIF(帳8!D7:D206,★使用方法の説明!F61,帳8!I7:I206)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SUMIF(帳8!$D$7:$D$206,★使用方法の説明!F56,帳8!$H$7:$H$206)</f>
        <v>0</v>
      </c>
      <c r="N11" s="202">
        <f>SUMIF(帳8!$D$7:$D$206,★使用方法の説明!F56,帳8!$I$7:$I$206)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SUMIF(帳8!D7:D206,★使用方法の説明!F62,帳8!H7:H206)</f>
        <v>0</v>
      </c>
      <c r="N13" s="197">
        <f>SUMIF(帳8!D7:D206,★使用方法の説明!F62,帳8!I7:I206)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C93E5B-C095-4708-9AC7-9D9B4D3F37C2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7E95-D1A1-4204-822E-324E0B4427AB}">
  <sheetPr codeName="Sheet18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+集8!E6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0DB86AAA-3ABF-4382-9F76-B50680384478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7BE56F1F-6BD8-4BEF-90A6-3223B9F5C54F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8737-852F-40A9-A061-CA11B308C9CF}">
  <sheetPr codeName="Sheet19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SUMIF(帳9!D7:D206,★使用方法の説明!F63,帳9!G7:G206)</f>
        <v>0</v>
      </c>
      <c r="N3" s="182">
        <f>SUMIF(帳9!D7:D206,★使用方法の説明!F64,帳9!G7:G206)</f>
        <v>0</v>
      </c>
      <c r="O3" s="183">
        <f>+帳9!G2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9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SUMIF(帳9!D7:D206,★使用方法の説明!F57,帳9!H7:H206)</f>
        <v>0</v>
      </c>
      <c r="N6" s="193">
        <f>SUMIF(帳9!D7:D206,★使用方法の説明!F57,帳9!I7:I206)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SUMIF(帳9!D7:D206,★使用方法の説明!F58,帳9!H7:H206)</f>
        <v>0</v>
      </c>
      <c r="N7" s="197">
        <f>SUMIF(帳9!D7:D206,★使用方法の説明!F58,帳9!I7:I206)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SUMIF(帳9!D7:D206,★使用方法の説明!F59,帳9!H7:H206)</f>
        <v>0</v>
      </c>
      <c r="N8" s="199">
        <f>SUMIF(帳9!D7:D206,★使用方法の説明!F59,帳9!I7:I206)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SUMIF(帳9!D7:D206,★使用方法の説明!F60,帳9!H7:H206)</f>
        <v>0</v>
      </c>
      <c r="N9" s="199">
        <f>SUMIF(帳9!D7:D206,★使用方法の説明!F60,帳9!I7:I206)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SUMIF(帳9!D7:D206,★使用方法の説明!F61,帳9!H7:H206)</f>
        <v>0</v>
      </c>
      <c r="N10" s="197">
        <f>SUMIF(帳9!D7:D206,★使用方法の説明!F61,帳9!I7:I206)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SUMIF(帳9!$D$7:$D$206,★使用方法の説明!F56,帳9!$H$7:$H$206)</f>
        <v>0</v>
      </c>
      <c r="N11" s="202">
        <f>SUMIF(帳9!$D$7:$D$206,★使用方法の説明!F56,帳9!$I$7:$I$206)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SUMIF(帳9!D7:D206,★使用方法の説明!F62,帳9!H7:H206)</f>
        <v>0</v>
      </c>
      <c r="N13" s="197">
        <f>SUMIF(帳9!D7:D206,★使用方法の説明!F62,帳9!I7:I206)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F5870D-94E5-489C-9884-36E8D51CA724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0093-7861-45A9-8E4B-1E414049F207}">
  <sheetPr codeName="Sheet20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+集9!E6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66C776DC-92E7-4090-9C73-33A612D786D7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F41B40B9-A245-4BE0-8EA3-0AE82B6C0B1F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D476-6D12-446B-BE76-E5D8765BA25C}">
  <sheetPr codeName="Sheet21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SUMIF(帳10!D7:D206,★使用方法の説明!F63,帳10!G7:G206)</f>
        <v>0</v>
      </c>
      <c r="N3" s="182">
        <f>SUMIF(帳10!D7:D206,★使用方法の説明!F64,帳10!G7:G206)</f>
        <v>0</v>
      </c>
      <c r="O3" s="183">
        <f>+帳10!G2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10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SUMIF(帳10!D7:D206,★使用方法の説明!F57,帳10!H7:H206)</f>
        <v>0</v>
      </c>
      <c r="N6" s="193">
        <f>SUMIF(帳10!D7:D206,★使用方法の説明!F57,帳10!I7:I206)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SUMIF(帳10!D7:D206,★使用方法の説明!F58,帳10!H7:H206)</f>
        <v>0</v>
      </c>
      <c r="N7" s="197">
        <f>SUMIF(帳10!D7:D206,★使用方法の説明!F58,帳10!I7:I206)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SUMIF(帳10!D7:D206,★使用方法の説明!F59,帳10!H7:H206)</f>
        <v>0</v>
      </c>
      <c r="N8" s="199">
        <f>SUMIF(帳10!D7:D206,★使用方法の説明!F59,帳10!I7:I206)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SUMIF(帳10!D7:D206,★使用方法の説明!F60,帳10!H7:H206)</f>
        <v>0</v>
      </c>
      <c r="N9" s="199">
        <f>SUMIF(帳10!D7:D206,★使用方法の説明!F60,帳10!I7:I206)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SUMIF(帳10!D7:D206,★使用方法の説明!F61,帳10!H7:H206)</f>
        <v>0</v>
      </c>
      <c r="N10" s="197">
        <f>SUMIF(帳10!D7:D206,★使用方法の説明!F61,帳10!I7:I206)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SUMIF(帳10!$D$7:$D$206,★使用方法の説明!F56,帳10!$H$7:$H$206)</f>
        <v>0</v>
      </c>
      <c r="N11" s="202">
        <f>SUMIF(帳10!$D$7:$D$206,★使用方法の説明!F56,帳10!$I$7:$I$206)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SUMIF(帳10!D7:D206,★使用方法の説明!F62,帳10!H7:H206)</f>
        <v>0</v>
      </c>
      <c r="N13" s="197">
        <f>SUMIF(帳10!D7:D206,★使用方法の説明!F62,帳10!I7:I206)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8EEAD4-1342-42C4-A531-1B1CD54E4A6A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AABE-7E10-42FB-B3EB-1C41BC9E7D5B}">
  <sheetPr codeName="Sheet22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+集10!E6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79111AAD-F413-4C89-B5F9-563254DDCD4B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24BB579B-BB70-4BDA-A3B3-EDD0810E17CD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AE27-3BE0-4618-9B91-6981D26DAFBE}">
  <sheetPr codeName="Sheet23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SUMIF(帳11!D7:D206,★使用方法の説明!F63,帳11!G7:G206)</f>
        <v>0</v>
      </c>
      <c r="N3" s="182">
        <f>SUMIF(帳11!D7:D206,★使用方法の説明!F64,帳11!G7:G206)</f>
        <v>0</v>
      </c>
      <c r="O3" s="183">
        <f>+帳11!G2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11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SUMIF(帳11!D7:D206,★使用方法の説明!F57,帳11!H7:H206)</f>
        <v>0</v>
      </c>
      <c r="N6" s="193">
        <f>SUMIF(帳11!D7:D206,★使用方法の説明!F57,帳11!I7:I206)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SUMIF(帳11!D7:D206,★使用方法の説明!F58,帳11!H7:H206)</f>
        <v>0</v>
      </c>
      <c r="N7" s="197">
        <f>SUMIF(帳11!D7:D206,★使用方法の説明!F58,帳11!I7:I206)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SUMIF(帳11!D7:D206,★使用方法の説明!F59,帳11!H7:H206)</f>
        <v>0</v>
      </c>
      <c r="N8" s="199">
        <f>SUMIF(帳11!D7:D206,★使用方法の説明!F59,帳11!I7:I206)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SUMIF(帳11!D7:D206,★使用方法の説明!F60,帳11!H7:H206)</f>
        <v>0</v>
      </c>
      <c r="N9" s="199">
        <f>SUMIF(帳11!D7:D206,★使用方法の説明!F60,帳11!I7:I206)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SUMIF(帳11!D7:D206,★使用方法の説明!F61,帳11!H7:H206)</f>
        <v>0</v>
      </c>
      <c r="N10" s="197">
        <f>SUMIF(帳11!D7:D206,★使用方法の説明!F61,帳11!I7:I206)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SUMIF(帳11!$D$7:$D$206,★使用方法の説明!F56,帳11!$H$7:$H$206)</f>
        <v>0</v>
      </c>
      <c r="N11" s="202">
        <f>SUMIF(帳11!$D$7:$D$206,★使用方法の説明!F56,帳11!$I$7:$I$206)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SUMIF(帳11!D7:D206,★使用方法の説明!F62,帳11!H7:H206)</f>
        <v>0</v>
      </c>
      <c r="N13" s="197">
        <f>SUMIF(帳11!D7:D206,★使用方法の説明!F62,帳11!I7:I206)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680569-56E7-4E49-A110-7758C5DA3546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86D7-8792-4081-BFAA-6CCD04F300EF}">
  <sheetPr codeName="Sheet24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+集11!E6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32B20C7D-AB7B-432B-AED7-C0B0AE8BCFE7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9FDB1D9C-EF14-4947-A229-501B3E945E3E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5F47-988E-4E06-83FD-33C85A295F9C}">
  <sheetPr codeName="Sheet25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SUMIF(帳12!D7:D206,★使用方法の説明!F63,帳12!G7:G206)</f>
        <v>0</v>
      </c>
      <c r="N3" s="182">
        <f>SUMIF(帳12!D7:D206,★使用方法の説明!F64,帳12!G7:G206)</f>
        <v>0</v>
      </c>
      <c r="O3" s="183">
        <f>+帳12!G2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12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SUMIF(帳12!D7:D206,★使用方法の説明!F57,帳12!H7:H206)</f>
        <v>0</v>
      </c>
      <c r="N6" s="193">
        <f>SUMIF(帳12!D7:D206,★使用方法の説明!F57,帳12!I7:I206)</f>
        <v>0</v>
      </c>
      <c r="O6" s="194">
        <f>+M6+N6</f>
        <v>0</v>
      </c>
    </row>
    <row r="7" spans="1:16" ht="35.1" customHeight="1" x14ac:dyDescent="0.2">
      <c r="A7" s="468" t="s">
        <v>182</v>
      </c>
      <c r="B7" s="468"/>
      <c r="H7" s="98" t="s">
        <v>1</v>
      </c>
      <c r="L7" s="195" t="s">
        <v>25</v>
      </c>
      <c r="M7" s="196">
        <f>SUMIF(帳12!D7:D206,★使用方法の説明!F58,帳12!H7:H206)</f>
        <v>0</v>
      </c>
      <c r="N7" s="197">
        <f>SUMIF(帳12!D7:D206,★使用方法の説明!F58,帳12!I7:I206)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SUMIF(帳12!D7:D206,★使用方法の説明!F59,帳12!H7:H206)</f>
        <v>0</v>
      </c>
      <c r="N8" s="199">
        <f>SUMIF(帳12!D7:D206,★使用方法の説明!F59,帳12!I7:I206)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SUMIF(帳12!D7:D206,★使用方法の説明!F60,帳12!H7:H206)</f>
        <v>0</v>
      </c>
      <c r="N9" s="199">
        <f>SUMIF(帳12!D7:D206,★使用方法の説明!F60,帳12!I7:I206)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SUMIF(帳12!D7:D206,★使用方法の説明!F61,帳12!H7:H206)</f>
        <v>0</v>
      </c>
      <c r="N10" s="197">
        <f>SUMIF(帳12!D7:D206,★使用方法の説明!F61,帳12!I7:I206)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SUMIF(帳12!$D$7:$D$206,★使用方法の説明!F56,帳12!$H$7:$H$206)</f>
        <v>0</v>
      </c>
      <c r="N11" s="202">
        <f>SUMIF(帳12!$D$7:$D$206,★使用方法の説明!F56,帳12!$I$7:$I$206)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SUMIF(帳12!D7:D206,★使用方法の説明!F62,帳12!H7:H206)</f>
        <v>0</v>
      </c>
      <c r="N13" s="197">
        <f>SUMIF(帳12!D7:D206,★使用方法の説明!F62,帳12!I7:I206)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9A6912-2BEC-438D-9619-B9F4D4F9B718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0154-091E-47E2-BC48-78BAB1181956}">
  <sheetPr codeName="Sheet26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+集12!E6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A5D2185B-BB95-4AC1-9F5A-C3530F8F58C6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95FF6979-FB5B-4698-A593-CB1C76ED5AFF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187-729F-49D1-AB91-4AE87A3A098B}">
  <sheetPr codeName="Sheet27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SUMIF(帳13!D7:D206,★使用方法の説明!F63,帳13!G7:G206)</f>
        <v>0</v>
      </c>
      <c r="N3" s="182">
        <f>SUMIF(帳13!D7:D206,★使用方法の説明!F64,帳13!G7:G206)</f>
        <v>0</v>
      </c>
      <c r="O3" s="183">
        <f>+帳13!G2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13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SUMIF(帳13!D7:D206,★使用方法の説明!F57,帳13!H7:H206)</f>
        <v>0</v>
      </c>
      <c r="N6" s="193">
        <f>SUMIF(帳13!D7:D206,★使用方法の説明!F57,帳13!I7:I206)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SUMIF(帳13!D7:D206,★使用方法の説明!F58,帳13!H7:H206)</f>
        <v>0</v>
      </c>
      <c r="N7" s="197">
        <f>SUMIF(帳13!D7:D206,★使用方法の説明!F58,帳13!I7:I206)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SUMIF(帳13!D7:D206,★使用方法の説明!F59,帳13!H7:H206)</f>
        <v>0</v>
      </c>
      <c r="N8" s="199">
        <f>SUMIF(帳13!D7:D206,★使用方法の説明!F59,帳13!I7:I206)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SUMIF(帳13!D7:D206,★使用方法の説明!F60,帳13!H7:H206)</f>
        <v>0</v>
      </c>
      <c r="N9" s="199">
        <f>SUMIF(帳13!D7:D206,★使用方法の説明!F60,帳13!I7:I206)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SUMIF(帳13!D7:D206,★使用方法の説明!F61,帳13!H7:H206)</f>
        <v>0</v>
      </c>
      <c r="N10" s="197">
        <f>SUMIF(帳13!D7:D206,★使用方法の説明!F61,帳13!I7:I206)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SUMIF(帳13!$D$7:$D$206,★使用方法の説明!F56,帳13!$H$7:$H$206)</f>
        <v>0</v>
      </c>
      <c r="N11" s="202">
        <f>SUMIF(帳13!$D$7:$D$206,★使用方法の説明!F56,帳13!$I$7:$I$206)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SUMIF(帳13!D7:D206,★使用方法の説明!F62,帳13!H7:H206)</f>
        <v>0</v>
      </c>
      <c r="N13" s="197">
        <f>SUMIF(帳13!D7:D206,★使用方法の説明!F62,帳13!I7:I206)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2D7E5E-BC49-4060-886C-31C7A4DA047B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90E2-9401-4ED8-906A-491EF05996B2}">
  <sheetPr codeName="Sheet28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+集13!E6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45C9FC74-26ED-4782-858D-C0070358872D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E0C19E33-D076-4A41-9780-E153101870F0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5FE5-1083-4BF9-A8AE-6210C6A47663}">
  <sheetPr codeName="Sheet29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SUMIF(帳14!D7:D206,★使用方法の説明!F63,帳14!G7:G206)</f>
        <v>0</v>
      </c>
      <c r="N3" s="182">
        <f>SUMIF(帳14!D7:D206,★使用方法の説明!F64,帳14!G7:G206)</f>
        <v>0</v>
      </c>
      <c r="O3" s="183">
        <f>+帳14!G2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14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SUMIF(帳14!D7:D206,★使用方法の説明!F57,帳14!H7:H206)</f>
        <v>0</v>
      </c>
      <c r="N6" s="193">
        <f>SUMIF(帳14!D7:D206,★使用方法の説明!F57,帳14!I7:I206)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SUMIF(帳14!D7:D206,★使用方法の説明!F58,帳14!H7:H206)</f>
        <v>0</v>
      </c>
      <c r="N7" s="197">
        <f>SUMIF(帳14!D7:D206,★使用方法の説明!F58,帳14!I7:I206)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SUMIF(帳14!D7:D206,★使用方法の説明!F59,帳14!H7:H206)</f>
        <v>0</v>
      </c>
      <c r="N8" s="199">
        <f>SUMIF(帳14!D7:D206,★使用方法の説明!F59,帳14!I7:I206)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SUMIF(帳14!D7:D206,★使用方法の説明!F60,帳14!H7:H206)</f>
        <v>0</v>
      </c>
      <c r="N9" s="199">
        <f>SUMIF(帳14!D7:D206,★使用方法の説明!F60,帳14!I7:I206)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SUMIF(帳14!D7:D206,★使用方法の説明!F61,帳14!H7:H206)</f>
        <v>0</v>
      </c>
      <c r="N10" s="197">
        <f>SUMIF(帳14!D7:D206,★使用方法の説明!F61,帳14!I7:I206)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SUMIF(帳14!$D$7:$D$206,★使用方法の説明!F56,帳14!$H$7:$H$206)</f>
        <v>0</v>
      </c>
      <c r="N11" s="202">
        <f>SUMIF(帳14!$D$7:$D$206,★使用方法の説明!F56,帳14!$I$7:$I$206)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SUMIF(帳14!D7:D206,★使用方法の説明!F62,帳14!H7:H206)</f>
        <v>0</v>
      </c>
      <c r="N13" s="197">
        <f>SUMIF(帳14!D7:D206,★使用方法の説明!F62,帳14!I7:I206)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FA6E5-C8C2-4B4F-AF2E-AE268F40DB4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AAE2-E9AB-4602-BADC-F9378726645C}">
  <sheetPr codeName="Sheet30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+集14!E6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5C9C1DD3-1A46-4446-B4F4-E98D84459F56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050FB3D5-18BA-4B25-9482-EFFA8DE218EB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F05A-95FF-4DBE-BEAF-A7837BF3C211}">
  <sheetPr codeName="Sheet31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SUMIF(帳15!D7:D206,★使用方法の説明!F63,帳15!G7:G206)</f>
        <v>0</v>
      </c>
      <c r="N3" s="182">
        <f>SUMIF(帳15!D7:D206,★使用方法の説明!F64,帳15!G7:G206)</f>
        <v>0</v>
      </c>
      <c r="O3" s="183">
        <f>+帳15!G2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15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SUMIF(帳15!D7:D206,★使用方法の説明!F57,帳15!H7:H206)</f>
        <v>0</v>
      </c>
      <c r="N6" s="193">
        <f>SUMIF(帳15!D7:D206,★使用方法の説明!F57,帳15!I7:I206)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SUMIF(帳15!D7:D206,★使用方法の説明!F58,帳15!H7:H206)</f>
        <v>0</v>
      </c>
      <c r="N7" s="197">
        <f>SUMIF(帳15!D7:D206,★使用方法の説明!F58,帳15!I7:I206)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SUMIF(帳15!D7:D206,★使用方法の説明!F59,帳15!H7:H206)</f>
        <v>0</v>
      </c>
      <c r="N8" s="199">
        <f>SUMIF(帳15!D7:D206,★使用方法の説明!F59,帳15!I7:I206)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SUMIF(帳15!D7:D206,★使用方法の説明!F60,帳15!H7:H206)</f>
        <v>0</v>
      </c>
      <c r="N9" s="199">
        <f>SUMIF(帳15!D7:D206,★使用方法の説明!F60,帳15!I7:I206)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SUMIF(帳15!D7:D206,★使用方法の説明!F61,帳15!H7:H206)</f>
        <v>0</v>
      </c>
      <c r="N10" s="197">
        <f>SUMIF(帳15!D7:D206,★使用方法の説明!F61,帳15!I7:I206)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SUMIF(帳15!$D$7:$D$206,★使用方法の説明!F56,帳15!$H$7:$H$206)</f>
        <v>0</v>
      </c>
      <c r="N11" s="202">
        <f>SUMIF(帳15!$D$7:$D$206,★使用方法の説明!F56,帳15!$I$7:$I$206)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SUMIF(帳15!D7:D206,★使用方法の説明!F62,帳15!H7:H206)</f>
        <v>0</v>
      </c>
      <c r="N13" s="197">
        <f>SUMIF(帳15!D7:D206,★使用方法の説明!F62,帳15!I7:I206)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6FBFE8-EBB7-4BE0-B23E-AC9F45AE14FC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EDF3-199D-45E5-B7D8-90DAC743923A}">
  <sheetPr codeName="Sheet32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+集15!E6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C6830651-FA90-4475-9967-663132EF2720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7DA45233-B531-4CBC-B539-FB04B66431EA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769B-0F0C-452E-8E70-89C23D9F5681}">
  <sheetPr codeName="Sheet33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SUMIF(帳16!D7:D206,★使用方法の説明!F63,帳16!G7:G206)</f>
        <v>0</v>
      </c>
      <c r="N3" s="182">
        <f>SUMIF(帳16!D7:D206,★使用方法の説明!F64,帳16!G7:G206)</f>
        <v>0</v>
      </c>
      <c r="O3" s="183">
        <f>+帳16!G2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16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SUMIF(帳16!D7:D206,★使用方法の説明!F57,帳16!H7:H206)</f>
        <v>0</v>
      </c>
      <c r="N6" s="193">
        <f>SUMIF(帳16!D7:D206,★使用方法の説明!F57,帳16!I7:I206)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SUMIF(帳16!D7:D206,★使用方法の説明!F58,帳16!H7:H206)</f>
        <v>0</v>
      </c>
      <c r="N7" s="197">
        <f>SUMIF(帳16!D7:D206,★使用方法の説明!F58,帳16!I7:I206)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SUMIF(帳16!D7:D206,★使用方法の説明!F59,帳16!H7:H206)</f>
        <v>0</v>
      </c>
      <c r="N8" s="199">
        <f>SUMIF(帳16!D7:D206,★使用方法の説明!F59,帳16!I7:I206)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SUMIF(帳16!D7:D206,★使用方法の説明!F60,帳16!H7:H206)</f>
        <v>0</v>
      </c>
      <c r="N9" s="199">
        <f>SUMIF(帳16!D7:D206,★使用方法の説明!F60,帳16!I7:I206)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SUMIF(帳16!D7:D206,★使用方法の説明!F61,帳16!H7:H206)</f>
        <v>0</v>
      </c>
      <c r="N10" s="197">
        <f>SUMIF(帳16!D7:D206,★使用方法の説明!F61,帳16!I7:I206)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SUMIF(帳16!$D$7:$D$206,★使用方法の説明!F56,帳16!$H$7:$H$206)</f>
        <v>0</v>
      </c>
      <c r="N11" s="202">
        <f>SUMIF(帳16!$D$7:$D$206,★使用方法の説明!F56,帳16!$I$7:$I$206)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SUMIF(帳16!D7:D206,★使用方法の説明!F62,帳16!H7:H206)</f>
        <v>0</v>
      </c>
      <c r="N13" s="197">
        <f>SUMIF(帳16!D7:D206,★使用方法の説明!F62,帳16!I7:I206)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14C267-35CB-42F3-8CBA-1FB919A4212A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2453-248B-4263-9B07-F0F21ED327ED}">
  <sheetPr codeName="Sheet34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+集16!E6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70CBC853-CABF-40DF-ADC5-8E2AC46ED646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803DF540-61A1-44C9-AE97-28924BB14E72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43B6-865C-4B45-8F31-DAF10F32FA8B}">
  <sheetPr codeName="Sheet35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SUMIF(帳17!D7:D206,★使用方法の説明!F63,帳17!G7:G206)</f>
        <v>0</v>
      </c>
      <c r="N3" s="182">
        <f>SUMIF(帳17!D7:D206,★使用方法の説明!F64,帳17!G7:G206)</f>
        <v>0</v>
      </c>
      <c r="O3" s="183">
        <f>+帳17!G2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17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SUMIF(帳17!D7:D206,★使用方法の説明!F57,帳17!H7:H206)</f>
        <v>0</v>
      </c>
      <c r="N6" s="193">
        <f>SUMIF(帳17!D7:D206,★使用方法の説明!F57,帳17!I7:I206)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SUMIF(帳17!D7:D206,★使用方法の説明!F58,帳17!H7:H206)</f>
        <v>0</v>
      </c>
      <c r="N7" s="197">
        <f>SUMIF(帳17!D7:D206,★使用方法の説明!F58,帳17!I7:I206)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SUMIF(帳17!D7:D206,★使用方法の説明!F59,帳17!H7:H206)</f>
        <v>0</v>
      </c>
      <c r="N8" s="199">
        <f>SUMIF(帳17!D7:D206,★使用方法の説明!F59,帳17!I7:I206)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SUMIF(帳17!D7:D206,★使用方法の説明!F60,帳17!H7:H206)</f>
        <v>0</v>
      </c>
      <c r="N9" s="199">
        <f>SUMIF(帳17!D7:D206,★使用方法の説明!F60,帳17!I7:I206)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SUMIF(帳17!D7:D206,★使用方法の説明!F61,帳17!H7:H206)</f>
        <v>0</v>
      </c>
      <c r="N10" s="197">
        <f>SUMIF(帳17!D7:D206,★使用方法の説明!F61,帳17!I7:I206)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SUMIF(帳17!$D$7:$D$206,★使用方法の説明!F56,帳17!$H$7:$H$206)</f>
        <v>0</v>
      </c>
      <c r="N11" s="202">
        <f>SUMIF(帳17!$D$7:$D$206,★使用方法の説明!F56,帳17!$I$7:$I$206)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SUMIF(帳17!D7:D206,★使用方法の説明!F62,帳17!H7:H206)</f>
        <v>0</v>
      </c>
      <c r="N13" s="197">
        <f>SUMIF(帳17!D7:D206,★使用方法の説明!F62,帳17!I7:I206)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C8A92C-306B-478C-B76A-5CDFDD8B4C2E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9AB7-1EF6-40E3-9471-B7DE9D88C28C}">
  <sheetPr codeName="Sheet36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+集17!E6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ADA8BA88-DF47-4B2B-B76C-21A1A8185CAE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AA1CE34C-F9BA-4E6F-83F9-C8756DA113AE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CD81-F333-4980-BDD6-FEF8A458E7CE}">
  <sheetPr codeName="Sheet40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SUMIF(帳18!D7:D206,★使用方法の説明!F63,帳18!G7:G206)</f>
        <v>0</v>
      </c>
      <c r="N3" s="182">
        <f>SUMIF(帳18!D7:D206,★使用方法の説明!F64,帳18!G7:G206)</f>
        <v>0</v>
      </c>
      <c r="O3" s="183">
        <f>+帳18!G2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18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SUMIF(帳18!D7:D206,★使用方法の説明!F57,帳18!H7:H206)</f>
        <v>0</v>
      </c>
      <c r="N6" s="193">
        <f>SUMIF(帳18!D7:D206,★使用方法の説明!F57,帳18!I7:I206)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SUMIF(帳18!D7:D206,★使用方法の説明!F58,帳18!H7:H206)</f>
        <v>0</v>
      </c>
      <c r="N7" s="197">
        <f>SUMIF(帳18!D7:D206,★使用方法の説明!F58,帳18!I7:I206)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SUMIF(帳18!D7:D206,★使用方法の説明!F59,帳18!H7:H206)</f>
        <v>0</v>
      </c>
      <c r="N8" s="199">
        <f>SUMIF(帳18!D7:D206,★使用方法の説明!F59,帳18!I7:I206)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SUMIF(帳18!D7:D206,★使用方法の説明!F60,帳18!H7:H206)</f>
        <v>0</v>
      </c>
      <c r="N9" s="199">
        <f>SUMIF(帳18!D7:D206,★使用方法の説明!F60,帳18!I7:I206)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SUMIF(帳18!D7:D206,★使用方法の説明!F61,帳18!H7:H206)</f>
        <v>0</v>
      </c>
      <c r="N10" s="197">
        <f>SUMIF(帳18!D7:D206,★使用方法の説明!F61,帳18!I7:I206)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SUMIF(帳18!$D$7:$D$206,★使用方法の説明!F56,帳18!$H$7:$H$206)</f>
        <v>0</v>
      </c>
      <c r="N11" s="202">
        <f>SUMIF(帳18!$D$7:$D$206,★使用方法の説明!F56,帳18!$I$7:$I$206)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SUMIF(帳18!D7:D206,★使用方法の説明!F62,帳18!H7:H206)</f>
        <v>0</v>
      </c>
      <c r="N13" s="197">
        <f>SUMIF(帳18!D7:D206,★使用方法の説明!F62,帳18!I7:I206)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FD5EEE-0B7F-4C78-8A28-1A27F3EFB50F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E43E-E380-4C3B-B360-34E3ACBA764F}">
  <sheetPr codeName="Sheet41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+集18!E6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771B5FF9-9549-48F5-903F-0A74E45F3F22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A6F59F53-6C73-41A7-803B-B77B25016BD0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1B83-22CE-45C5-A22F-974138D2141C}">
  <sheetPr codeName="Sheet42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SUMIF(帳19!D7:D206,★使用方法の説明!F63,帳19!G7:G206)</f>
        <v>0</v>
      </c>
      <c r="N3" s="182">
        <f>SUMIF(帳19!D7:D206,★使用方法の説明!F64,帳19!G7:G206)</f>
        <v>0</v>
      </c>
      <c r="O3" s="183">
        <f>+帳19!G2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19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SUMIF(帳19!D7:D206,★使用方法の説明!F57,帳19!H7:H206)</f>
        <v>0</v>
      </c>
      <c r="N6" s="193">
        <f>SUMIF(帳19!D7:D206,★使用方法の説明!F57,帳19!I7:I206)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SUMIF(帳19!D7:D206,★使用方法の説明!F58,帳19!H7:H206)</f>
        <v>0</v>
      </c>
      <c r="N7" s="197">
        <f>SUMIF(帳19!D7:D206,★使用方法の説明!F58,帳19!I7:I206)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SUMIF(帳19!D7:D206,★使用方法の説明!F59,帳19!H7:H206)</f>
        <v>0</v>
      </c>
      <c r="N8" s="199">
        <f>SUMIF(帳19!D7:D206,★使用方法の説明!F59,帳19!I7:I206)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SUMIF(帳19!D7:D206,★使用方法の説明!F60,帳19!H7:H206)</f>
        <v>0</v>
      </c>
      <c r="N9" s="199">
        <f>SUMIF(帳19!D7:D206,★使用方法の説明!F60,帳19!I7:I206)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SUMIF(帳19!D7:D206,★使用方法の説明!F61,帳19!H7:H206)</f>
        <v>0</v>
      </c>
      <c r="N10" s="197">
        <f>SUMIF(帳19!D7:D206,★使用方法の説明!F61,帳19!I7:I206)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SUMIF(帳19!$D$7:$D$206,★使用方法の説明!F56,帳19!$H$7:$H$206)</f>
        <v>0</v>
      </c>
      <c r="N11" s="202">
        <f>SUMIF(帳19!$D$7:$D$206,★使用方法の説明!F56,帳19!$I$7:$I$206)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SUMIF(帳19!D7:D206,★使用方法の説明!F62,帳19!H7:H206)</f>
        <v>0</v>
      </c>
      <c r="N13" s="197">
        <f>SUMIF(帳19!D7:D206,★使用方法の説明!F62,帳19!I7:I206)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B2F09-A2E2-4479-9304-12DF809A7003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E7B7-B412-4642-83B6-8F3B3CD3671E}">
  <sheetPr codeName="Sheet43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+集19!E6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12FC56EE-E9E4-418B-9455-64BCB0A6C687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9482F7F1-BB03-4026-BEAC-888509DB1D6B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15E7-8EB9-408A-8C55-1A25C9C28ABD}">
  <sheetPr codeName="Sheet44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SUMIF(帳20!D7:D206,★使用方法の説明!F63,帳20!G7:G206)</f>
        <v>0</v>
      </c>
      <c r="N3" s="182">
        <f>SUMIF(帳20!D7:D206,★使用方法の説明!F64,帳20!G7:G206)</f>
        <v>0</v>
      </c>
      <c r="O3" s="183">
        <f>+帳20!G2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20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SUMIF(帳20!D7:D206,★使用方法の説明!F57,帳20!H7:H206)</f>
        <v>0</v>
      </c>
      <c r="N6" s="193">
        <f>SUMIF(帳20!D7:D206,★使用方法の説明!F57,帳20!I7:I206)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SUMIF(帳20!D7:D206,★使用方法の説明!F58,帳20!H7:H206)</f>
        <v>0</v>
      </c>
      <c r="N7" s="197">
        <f>SUMIF(帳20!D7:D206,★使用方法の説明!F58,帳20!I7:I206)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SUMIF(帳20!D7:D206,★使用方法の説明!F59,帳20!H7:H206)</f>
        <v>0</v>
      </c>
      <c r="N8" s="199">
        <f>SUMIF(帳20!D7:D206,★使用方法の説明!F59,帳20!I7:I206)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SUMIF(帳20!D7:D206,★使用方法の説明!F60,帳20!H7:H206)</f>
        <v>0</v>
      </c>
      <c r="N9" s="199">
        <f>SUMIF(帳20!D7:D206,★使用方法の説明!F60,帳20!I7:I206)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SUMIF(帳20!D7:D206,★使用方法の説明!F61,帳20!H7:H206)</f>
        <v>0</v>
      </c>
      <c r="N10" s="197">
        <f>SUMIF(帳20!D7:D206,★使用方法の説明!F61,帳20!I7:I206)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SUMIF(帳20!$D$7:$D$206,★使用方法の説明!F56,帳20!$H$7:$H$206)</f>
        <v>0</v>
      </c>
      <c r="N11" s="202">
        <f>SUMIF(帳20!$D$7:$D$206,★使用方法の説明!F56,帳20!$I$7:$I$206)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SUMIF(帳20!D7:D206,★使用方法の説明!F62,帳20!H7:H206)</f>
        <v>0</v>
      </c>
      <c r="N13" s="197">
        <f>SUMIF(帳20!D7:D206,★使用方法の説明!F62,帳20!I7:I206)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EC6B6A-2971-43D4-8762-7FD166AE2DE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B30F6-4B35-4518-87AF-9D72EC895657}">
  <sheetPr codeName="Sheet45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+集20!E6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BA76851F-C4B3-4E93-9DB6-9F000CBA9273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8AF398AE-9D83-493D-8C81-76171EDCC038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4200-0ABB-45D4-A9BB-AE0F55E1AC0E}">
  <sheetPr codeName="Sheet46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SUMIF(帳21!D7:D206,★使用方法の説明!F63,帳21!G7:G206)</f>
        <v>0</v>
      </c>
      <c r="N3" s="182">
        <f>SUMIF(帳21!D7:D206,★使用方法の説明!F64,帳21!G7:G206)</f>
        <v>0</v>
      </c>
      <c r="O3" s="183">
        <f>+帳21!G2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21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SUMIF(帳21!D7:D206,★使用方法の説明!F57,帳21!H7:H206)</f>
        <v>0</v>
      </c>
      <c r="N6" s="193">
        <f>SUMIF(帳21!D7:D206,★使用方法の説明!F57,帳21!I7:I206)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SUMIF(帳21!D7:D206,★使用方法の説明!F58,帳21!H7:H206)</f>
        <v>0</v>
      </c>
      <c r="N7" s="197">
        <f>SUMIF(帳21!D7:D206,★使用方法の説明!F58,帳21!I7:I206)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SUMIF(帳21!D7:D206,★使用方法の説明!F59,帳21!H7:H206)</f>
        <v>0</v>
      </c>
      <c r="N8" s="199">
        <f>SUMIF(帳21!D7:D206,★使用方法の説明!F59,帳21!I7:I206)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SUMIF(帳21!D7:D206,★使用方法の説明!F60,帳21!H7:H206)</f>
        <v>0</v>
      </c>
      <c r="N9" s="199">
        <f>SUMIF(帳21!D7:D206,★使用方法の説明!F60,帳21!I7:I206)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SUMIF(帳21!D7:D206,★使用方法の説明!F61,帳21!H7:H206)</f>
        <v>0</v>
      </c>
      <c r="N10" s="197">
        <f>SUMIF(帳21!D7:D206,★使用方法の説明!F61,帳21!I7:I206)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SUMIF(帳21!$D$7:$D$206,★使用方法の説明!F56,帳21!$H$7:$H$206)</f>
        <v>0</v>
      </c>
      <c r="N11" s="202">
        <f>SUMIF(帳21!$D$7:$D$206,★使用方法の説明!F56,帳21!$I$7:$I$206)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SUMIF(帳21!D7:D206,★使用方法の説明!F62,帳21!H7:H206)</f>
        <v>0</v>
      </c>
      <c r="N13" s="197">
        <f>SUMIF(帳21!D7:D206,★使用方法の説明!F62,帳21!I7:I206)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7291CC-2CA2-47CB-B933-D88CF35072E7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F513-878D-46ED-9C76-D9D416082DE5}">
  <sheetPr codeName="Sheet47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+集21!E6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F54F0B12-CEA2-46FC-8CA9-A1A9BBC8E48B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C9E7B020-482B-4086-9B14-A5C04255A79A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9AAC-C8A9-4699-B940-B5364AE3A564}">
  <sheetPr codeName="Sheet48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SUMIF(帳22!D7:D206,★使用方法の説明!F63,帳22!G7:G206)</f>
        <v>0</v>
      </c>
      <c r="N3" s="182">
        <f>SUMIF(帳22!D7:D206,★使用方法の説明!F64,帳22!G7:G206)</f>
        <v>0</v>
      </c>
      <c r="O3" s="183">
        <f>+帳22!G2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22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SUMIF(帳22!D7:D206,★使用方法の説明!F57,帳22!H7:H206)</f>
        <v>0</v>
      </c>
      <c r="N6" s="193">
        <f>SUMIF(帳22!D7:D206,★使用方法の説明!F57,帳22!I7:I206)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SUMIF(帳22!D7:D206,★使用方法の説明!F58,帳22!H7:H206)</f>
        <v>0</v>
      </c>
      <c r="N7" s="197">
        <f>SUMIF(帳22!D7:D206,★使用方法の説明!F58,帳22!I7:I206)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SUMIF(帳22!D7:D206,★使用方法の説明!F59,帳22!H7:H206)</f>
        <v>0</v>
      </c>
      <c r="N8" s="199">
        <f>SUMIF(帳22!D7:D206,★使用方法の説明!F59,帳22!I7:I206)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SUMIF(帳22!D7:D206,★使用方法の説明!F60,帳22!H7:H206)</f>
        <v>0</v>
      </c>
      <c r="N9" s="199">
        <f>SUMIF(帳22!D7:D206,★使用方法の説明!F60,帳22!I7:I206)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SUMIF(帳22!D7:D206,★使用方法の説明!F61,帳22!H7:H206)</f>
        <v>0</v>
      </c>
      <c r="N10" s="197">
        <f>SUMIF(帳22!D7:D206,★使用方法の説明!F61,帳22!I7:I206)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SUMIF(帳22!$D$7:$D$206,★使用方法の説明!F56,帳22!$H$7:$H$206)</f>
        <v>0</v>
      </c>
      <c r="N11" s="202">
        <f>SUMIF(帳22!$D$7:$D$206,★使用方法の説明!F56,帳22!$I$7:$I$206)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SUMIF(帳22!D7:D206,★使用方法の説明!F62,帳22!H7:H206)</f>
        <v>0</v>
      </c>
      <c r="N13" s="197">
        <f>SUMIF(帳22!D7:D206,★使用方法の説明!F62,帳22!I7:I206)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DD21CD-E07B-4767-818F-DCB43B2C2008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450A-7BDB-4528-B5DE-55E22ADF20B2}">
  <sheetPr codeName="Sheet49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+集22!E6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669ECB15-3FAB-493C-A8A1-4CC4CAD1CDDD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424D2699-4106-4EF0-BD03-BF9EB6F87A4F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FFE5-3CC1-4A62-AAD9-D6E9FDE4B4F0}">
  <sheetPr codeName="Sheet50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SUMIF(帳23!D7:D206,★使用方法の説明!F63,帳23!G7:G206)</f>
        <v>0</v>
      </c>
      <c r="N3" s="182">
        <f>SUMIF(帳23!D7:D206,★使用方法の説明!F64,帳23!G7:G206)</f>
        <v>0</v>
      </c>
      <c r="O3" s="183">
        <f>+帳23!G2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23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SUMIF(帳23!D7:D206,★使用方法の説明!F57,帳23!H7:H206)</f>
        <v>0</v>
      </c>
      <c r="N6" s="193">
        <f>SUMIF(帳23!D7:D206,★使用方法の説明!F57,帳23!I7:I206)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SUMIF(帳23!D7:D206,★使用方法の説明!F58,帳23!H7:H206)</f>
        <v>0</v>
      </c>
      <c r="N7" s="197">
        <f>SUMIF(帳23!D7:D206,★使用方法の説明!F58,帳23!I7:I206)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SUMIF(帳23!D7:D206,★使用方法の説明!F59,帳23!H7:H206)</f>
        <v>0</v>
      </c>
      <c r="N8" s="199">
        <f>SUMIF(帳23!D7:D206,★使用方法の説明!F59,帳23!I7:I206)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SUMIF(帳23!D7:D206,★使用方法の説明!F60,帳23!H7:H206)</f>
        <v>0</v>
      </c>
      <c r="N9" s="199">
        <f>SUMIF(帳23!D7:D206,★使用方法の説明!F60,帳23!I7:I206)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SUMIF(帳23!D7:D206,★使用方法の説明!F61,帳23!H7:H206)</f>
        <v>0</v>
      </c>
      <c r="N10" s="197">
        <f>SUMIF(帳23!D7:D206,★使用方法の説明!F61,帳23!I7:I206)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SUMIF(帳23!$D$7:$D$206,★使用方法の説明!F56,帳23!$H$7:$H$206)</f>
        <v>0</v>
      </c>
      <c r="N11" s="202">
        <f>SUMIF(帳23!$D$7:$D$206,★使用方法の説明!F56,帳23!$I$7:$I$206)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SUMIF(帳23!D7:D206,★使用方法の説明!F62,帳23!H7:H206)</f>
        <v>0</v>
      </c>
      <c r="N13" s="197">
        <f>SUMIF(帳23!D7:D206,★使用方法の説明!F62,帳23!I7:I206)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7AE78D-9DA5-4496-A954-E3EF77945D56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933A-A1AF-4D5B-8E5D-EFC56979E965}">
  <sheetPr codeName="Sheet51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+集23!E6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E543CBBB-95D6-48B0-B28C-B4FB29A30731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1BC1B1A4-C3B3-4ADF-82B7-30D2610963F6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02A3-A1D8-426F-A6DD-7402F1974E48}">
  <sheetPr codeName="Sheet52">
    <tabColor theme="5" tint="0.39997558519241921"/>
  </sheetPr>
  <dimension ref="A1:P58"/>
  <sheetViews>
    <sheetView zoomScale="80" zoomScaleNormal="80" zoomScaleSheetLayoutView="57" workbookViewId="0">
      <selection activeCell="N8" sqref="N8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SUMIF(帳24!D7:D206,★使用方法の説明!F63,帳24!G7:G206)</f>
        <v>0</v>
      </c>
      <c r="N3" s="182">
        <f>SUMIF(帳24!D7:D206,★使用方法の説明!F64,帳24!G7:G206)</f>
        <v>0</v>
      </c>
      <c r="O3" s="183">
        <f>+帳24!G2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24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SUMIF(帳24!D7:D206,★使用方法の説明!F57,帳24!H7:H206)</f>
        <v>0</v>
      </c>
      <c r="N6" s="193">
        <f>SUMIF(帳24!D7:D206,★使用方法の説明!F57,帳24!I7:I206)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SUMIF(帳24!D7:D206,★使用方法の説明!F58,帳24!H7:H206)</f>
        <v>0</v>
      </c>
      <c r="N7" s="197">
        <f>SUMIF(帳24!D7:D206,★使用方法の説明!F58,帳24!I7:I206)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SUMIF(帳24!D7:D206,★使用方法の説明!F59,帳24!H7:H206)</f>
        <v>0</v>
      </c>
      <c r="N8" s="199">
        <f>SUMIF(帳24!D7:D206,★使用方法の説明!F59,帳24!I7:I206)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SUMIF(帳24!D7:D206,★使用方法の説明!F60,帳24!H7:H206)</f>
        <v>0</v>
      </c>
      <c r="N9" s="199">
        <f>SUMIF(帳24!D7:D206,★使用方法の説明!F60,帳24!I7:I206)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SUMIF(帳24!D7:D206,★使用方法の説明!F61,帳24!H7:H206)</f>
        <v>0</v>
      </c>
      <c r="N10" s="197">
        <f>SUMIF(帳24!D7:D206,★使用方法の説明!F61,帳24!I7:I206)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SUMIF(帳24!$D$7:$D$206,★使用方法の説明!F56,帳24!$H$7:$H$206)</f>
        <v>0</v>
      </c>
      <c r="N11" s="202">
        <f>SUMIF(帳24!$D$7:$D$206,★使用方法の説明!F56,帳24!$I$7:$I$206)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SUMIF(帳24!D7:D206,★使用方法の説明!F62,帳24!H7:H206)</f>
        <v>0</v>
      </c>
      <c r="N13" s="197">
        <f>SUMIF(帳24!D7:D206,★使用方法の説明!F62,帳24!I7:I206)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E04836-1FFC-405A-B4EB-76439FED499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C878-B326-4A58-9B39-B53CC3AA1692}">
  <sheetPr codeName="Sheet53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+集24!E6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6A5A4EA2-DA29-4168-8536-9C5B007F8A0F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3F96BA94-9D1D-448D-9F24-523A2C0C4DFF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38AA-891C-4F6C-9D89-CC2E66133022}">
  <sheetPr codeName="Sheet54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SUMIF(帳25!D7:D206,★使用方法の説明!F63,帳25!G7:G206)</f>
        <v>0</v>
      </c>
      <c r="N3" s="182">
        <f>SUMIF(帳25!D7:D206,★使用方法の説明!F64,帳25!G7:G206)</f>
        <v>0</v>
      </c>
      <c r="O3" s="183">
        <f>+帳25!G2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25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SUMIF(帳25!D7:D206,★使用方法の説明!F57,帳25!H7:H206)</f>
        <v>0</v>
      </c>
      <c r="N6" s="193">
        <f>SUMIF(帳25!D7:D206,★使用方法の説明!F57,帳25!I7:I206)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SUMIF(帳25!D7:D206,★使用方法の説明!F58,帳25!H7:H206)</f>
        <v>0</v>
      </c>
      <c r="N7" s="197">
        <f>SUMIF(帳25!D7:D206,★使用方法の説明!F58,帳25!I7:I206)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SUMIF(帳25!D7:D206,★使用方法の説明!F59,帳25!H7:H206)</f>
        <v>0</v>
      </c>
      <c r="N8" s="199">
        <f>SUMIF(帳25!D7:D206,★使用方法の説明!F59,帳25!I7:I206)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SUMIF(帳25!D7:D206,★使用方法の説明!F60,帳25!H7:H206)</f>
        <v>0</v>
      </c>
      <c r="N9" s="199">
        <f>SUMIF(帳25!D7:D206,★使用方法の説明!F60,帳25!I7:I206)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SUMIF(帳25!D7:D206,★使用方法の説明!F61,帳25!H7:H206)</f>
        <v>0</v>
      </c>
      <c r="N10" s="197">
        <f>SUMIF(帳25!D7:D206,★使用方法の説明!F61,帳25!I7:I206)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SUMIF(帳25!$D$7:$D$206,★使用方法の説明!F56,帳25!$H$7:$H$206)</f>
        <v>0</v>
      </c>
      <c r="N11" s="202">
        <f>SUMIF(帳25!$D$7:$D$206,★使用方法の説明!F56,帳25!$I$7:$I$206)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SUMIF(帳25!D7:D206,★使用方法の説明!F62,帳25!H7:H206)</f>
        <v>0</v>
      </c>
      <c r="N13" s="197">
        <f>SUMIF(帳25!D7:D206,★使用方法の説明!F62,帳25!I7:I206)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9F3D46-F6F8-444B-A96F-98F89BECCC53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51FF-1AD3-425D-B151-73C7A47E99B5}">
  <sheetPr codeName="Sheet55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+集25!E6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5E364506-1E76-4DC0-AD4A-017AEC8FB8B7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E713A9D4-9456-4364-BD2B-A61821EB86DB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5B86-5D89-48C9-898D-01883C556026}">
  <sheetPr codeName="Sheet56">
    <tabColor theme="5" tint="0.39997558519241921"/>
  </sheetPr>
  <dimension ref="A1:P58"/>
  <sheetViews>
    <sheetView zoomScale="80" zoomScaleNormal="80" zoomScaleSheetLayoutView="57" workbookViewId="0">
      <selection activeCell="A7" sqref="A7:B7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SUMIF(帳26!D7:D206,★使用方法の説明!F63,帳26!G7:G206)</f>
        <v>0</v>
      </c>
      <c r="N3" s="182">
        <f>SUMIF(帳26!D7:D206,★使用方法の説明!F64,帳26!G7:G206)</f>
        <v>0</v>
      </c>
      <c r="O3" s="183">
        <f>+帳26!G2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26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SUMIF(帳26!D7:D206,★使用方法の説明!F57,帳26!H7:H206)</f>
        <v>0</v>
      </c>
      <c r="N6" s="193">
        <f>SUMIF(帳26!D7:D206,★使用方法の説明!F57,帳26!I7:I206)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SUMIF(帳26!D7:D206,★使用方法の説明!F58,帳26!H7:H206)</f>
        <v>0</v>
      </c>
      <c r="N7" s="197">
        <f>SUMIF(帳26!D7:D206,★使用方法の説明!F58,帳26!I7:I206)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SUMIF(帳26!D7:D206,★使用方法の説明!F59,帳26!H7:H206)</f>
        <v>0</v>
      </c>
      <c r="N8" s="199">
        <f>SUMIF(帳26!D7:D206,★使用方法の説明!F59,帳26!I7:I206)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SUMIF(帳26!D7:D206,★使用方法の説明!F60,帳26!H7:H206)</f>
        <v>0</v>
      </c>
      <c r="N9" s="199">
        <f>SUMIF(帳26!D7:D206,★使用方法の説明!F60,帳26!I7:I206)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SUMIF(帳26!D7:D206,★使用方法の説明!F61,帳26!H7:H206)</f>
        <v>0</v>
      </c>
      <c r="N10" s="197">
        <f>SUMIF(帳26!D7:D206,★使用方法の説明!F61,帳26!I7:I206)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SUMIF(帳26!$D$7:$D$206,★使用方法の説明!F56,帳26!$H$7:$H$206)</f>
        <v>0</v>
      </c>
      <c r="N11" s="202">
        <f>SUMIF(帳26!$D$7:$D$206,★使用方法の説明!F56,帳26!$I$7:$I$206)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SUMIF(帳26!D7:D206,★使用方法の説明!F62,帳26!H7:H206)</f>
        <v>0</v>
      </c>
      <c r="N13" s="197">
        <f>SUMIF(帳26!D7:D206,★使用方法の説明!F62,帳26!I7:I206)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F58ED8-4A0A-4B5F-93E2-647536AE92C0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3E2F-01A4-4E09-9E14-0C59EEFD35EF}">
  <sheetPr codeName="Sheet57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+集26!E6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DFE7B563-8462-448D-B6EA-E267DD082581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4E7D945D-0536-4506-B389-0B70BA39073C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3C9B-466D-44ED-8241-19722DA4BB07}">
  <sheetPr codeName="Sheet58">
    <tabColor theme="5" tint="0.39997558519241921"/>
  </sheetPr>
  <dimension ref="A1:P58"/>
  <sheetViews>
    <sheetView topLeftCell="A5" zoomScale="80" zoomScaleNormal="80" zoomScaleSheetLayoutView="57" workbookViewId="0">
      <selection activeCell="N6" sqref="N6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76"/>
      <c r="M2" s="177" t="s">
        <v>21</v>
      </c>
      <c r="N2" s="178" t="s">
        <v>22</v>
      </c>
      <c r="O2" s="179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180" t="s">
        <v>20</v>
      </c>
      <c r="M3" s="181">
        <f>SUMIF(帳27!D7:D206,★使用方法の説明!F63,帳27!G7:G206)</f>
        <v>0</v>
      </c>
      <c r="N3" s="182">
        <f>SUMIF(帳27!D7:D206,★使用方法の説明!F64,帳27!G7:G206)</f>
        <v>0</v>
      </c>
      <c r="O3" s="183">
        <f>+帳27!G2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184"/>
      <c r="M4" s="185"/>
      <c r="N4" s="186"/>
      <c r="O4" s="185"/>
    </row>
    <row r="5" spans="1:16" ht="30" customHeight="1" thickBot="1" x14ac:dyDescent="0.25">
      <c r="A5" s="242" t="s">
        <v>78</v>
      </c>
      <c r="B5" s="130" t="str">
        <f>+総括表!C3</f>
        <v>令和６</v>
      </c>
      <c r="C5" s="463" t="s">
        <v>80</v>
      </c>
      <c r="D5" s="463"/>
      <c r="E5" s="466" t="str">
        <f>総括表!F3</f>
        <v>○○地域活動協議会</v>
      </c>
      <c r="F5" s="466"/>
      <c r="G5" s="466"/>
      <c r="H5" s="466"/>
      <c r="K5" s="1" t="s">
        <v>77</v>
      </c>
      <c r="L5" s="187"/>
      <c r="M5" s="188" t="s">
        <v>181</v>
      </c>
      <c r="N5" s="189" t="s">
        <v>175</v>
      </c>
      <c r="O5" s="190" t="s">
        <v>23</v>
      </c>
    </row>
    <row r="6" spans="1:16" ht="30" customHeight="1" x14ac:dyDescent="0.2">
      <c r="A6" s="96" t="s">
        <v>79</v>
      </c>
      <c r="B6" s="241">
        <v>27</v>
      </c>
      <c r="C6" s="463" t="s">
        <v>0</v>
      </c>
      <c r="D6" s="463"/>
      <c r="E6" s="466"/>
      <c r="F6" s="466"/>
      <c r="G6" s="466"/>
      <c r="H6" s="466"/>
      <c r="L6" s="191" t="s">
        <v>24</v>
      </c>
      <c r="M6" s="192">
        <f>SUMIF(帳27!D7:D206,★使用方法の説明!F57,帳27!H7:H206)</f>
        <v>0</v>
      </c>
      <c r="N6" s="193">
        <f>SUMIF(帳27!D7:D206,★使用方法の説明!F57,帳27!I7:I206)</f>
        <v>0</v>
      </c>
      <c r="O6" s="194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195" t="s">
        <v>25</v>
      </c>
      <c r="M7" s="196">
        <f>SUMIF(帳27!D7:D206,★使用方法の説明!F58,帳27!H7:H206)</f>
        <v>0</v>
      </c>
      <c r="N7" s="197">
        <f>SUMIF(帳27!D7:D206,★使用方法の説明!F58,帳27!I7:I206)</f>
        <v>0</v>
      </c>
      <c r="O7" s="198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195" t="s">
        <v>89</v>
      </c>
      <c r="M8" s="196">
        <f>SUMIF(帳27!D7:D206,★使用方法の説明!F59,帳27!H7:H206)</f>
        <v>0</v>
      </c>
      <c r="N8" s="199">
        <f>SUMIF(帳27!D7:D206,★使用方法の説明!F59,帳27!I7:I206)</f>
        <v>0</v>
      </c>
      <c r="O8" s="200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195" t="s">
        <v>26</v>
      </c>
      <c r="M9" s="196">
        <f>SUMIF(帳27!D7:D206,★使用方法の説明!F60,帳27!H7:H206)</f>
        <v>0</v>
      </c>
      <c r="N9" s="199">
        <f>SUMIF(帳27!D7:D206,★使用方法の説明!F60,帳27!I7:I206)</f>
        <v>0</v>
      </c>
      <c r="O9" s="200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195" t="s">
        <v>27</v>
      </c>
      <c r="M10" s="196">
        <f>SUMIF(帳27!D7:D206,★使用方法の説明!F61,帳27!H7:H206)</f>
        <v>0</v>
      </c>
      <c r="N10" s="197">
        <f>SUMIF(帳27!D7:D206,★使用方法の説明!F61,帳27!I7:I206)</f>
        <v>0</v>
      </c>
      <c r="O10" s="198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474">
        <f>IF(D9+D10=N3,N3)</f>
        <v>0</v>
      </c>
      <c r="E11" s="474"/>
      <c r="F11" s="471"/>
      <c r="G11" s="471"/>
      <c r="H11" s="471"/>
      <c r="I11" s="113" t="s">
        <v>112</v>
      </c>
      <c r="J11" s="126" t="s">
        <v>115</v>
      </c>
      <c r="K11" s="116"/>
      <c r="L11" s="201" t="s">
        <v>28</v>
      </c>
      <c r="M11" s="196">
        <f>SUMIF(帳27!$D$7:$D$206,★使用方法の説明!F56,帳27!$H$7:$H$206)</f>
        <v>0</v>
      </c>
      <c r="N11" s="202">
        <f>SUMIF(帳27!$D$7:$D$206,★使用方法の説明!F56,帳27!$I$7:$I$206)</f>
        <v>0</v>
      </c>
      <c r="O11" s="20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201"/>
      <c r="M12" s="196"/>
      <c r="N12" s="202"/>
      <c r="O12" s="203"/>
    </row>
    <row r="13" spans="1:16" ht="35.1" customHeight="1" x14ac:dyDescent="0.2">
      <c r="A13" s="463" t="s">
        <v>87</v>
      </c>
      <c r="B13" s="463"/>
      <c r="C13" s="463" t="s">
        <v>88</v>
      </c>
      <c r="D13" s="463"/>
      <c r="E13" s="463"/>
      <c r="F13" s="463"/>
      <c r="G13" s="242" t="s">
        <v>85</v>
      </c>
      <c r="H13" s="242" t="s">
        <v>86</v>
      </c>
      <c r="L13" s="204" t="s">
        <v>48</v>
      </c>
      <c r="M13" s="196">
        <f>SUMIF(帳27!D7:D206,★使用方法の説明!F62,帳27!H7:H206)</f>
        <v>0</v>
      </c>
      <c r="N13" s="197">
        <f>SUMIF(帳27!D7:D206,★使用方法の説明!F62,帳27!I7:I206)</f>
        <v>0</v>
      </c>
      <c r="O13" s="198">
        <f t="shared" si="0"/>
        <v>0</v>
      </c>
    </row>
    <row r="14" spans="1:16" ht="50.1" customHeight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IF(A14="","",VLOOKUP(A14,$L$6:$M$12,2,FALSE))</f>
        <v/>
      </c>
      <c r="H14" s="149"/>
      <c r="L14" s="205"/>
      <c r="M14" s="206"/>
      <c r="N14" s="207"/>
      <c r="O14" s="240"/>
      <c r="P14" s="125"/>
    </row>
    <row r="15" spans="1:16" ht="50.1" customHeight="1" thickTop="1" thickBot="1" x14ac:dyDescent="0.25">
      <c r="A15" s="455"/>
      <c r="B15" s="455"/>
      <c r="C15" s="456"/>
      <c r="D15" s="456"/>
      <c r="E15" s="456"/>
      <c r="F15" s="456"/>
      <c r="G15" s="147" t="str">
        <f t="shared" ref="G15:G18" si="1">IF(A15="","",VLOOKUP(A15,$L$6:$M$12,2,FALSE))</f>
        <v/>
      </c>
      <c r="H15" s="149"/>
      <c r="L15" s="208" t="s">
        <v>29</v>
      </c>
      <c r="M15" s="209">
        <f>SUM(M6:M14)</f>
        <v>0</v>
      </c>
      <c r="N15" s="210">
        <f>SUM(N6:N14)</f>
        <v>0</v>
      </c>
      <c r="O15" s="211">
        <f>SUM(O6:O14)</f>
        <v>0</v>
      </c>
    </row>
    <row r="16" spans="1:16" ht="50.1" customHeight="1" thickTop="1" x14ac:dyDescent="0.2">
      <c r="A16" s="457"/>
      <c r="B16" s="458"/>
      <c r="C16" s="459"/>
      <c r="D16" s="460"/>
      <c r="E16" s="460"/>
      <c r="F16" s="461"/>
      <c r="G16" s="147" t="str">
        <f t="shared" si="1"/>
        <v/>
      </c>
      <c r="H16" s="149"/>
      <c r="L16" s="234"/>
      <c r="M16" s="235"/>
      <c r="N16" s="235"/>
      <c r="O16" s="236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 t="shared" si="1"/>
        <v/>
      </c>
      <c r="H17" s="149"/>
      <c r="L17" s="452" t="s">
        <v>92</v>
      </c>
      <c r="M17" s="452"/>
      <c r="N17" s="452"/>
      <c r="O17" s="125"/>
    </row>
    <row r="18" spans="1:15" ht="50.1" customHeight="1" thickBot="1" x14ac:dyDescent="0.25">
      <c r="A18" s="455"/>
      <c r="B18" s="455"/>
      <c r="C18" s="456"/>
      <c r="D18" s="456"/>
      <c r="E18" s="456"/>
      <c r="F18" s="456"/>
      <c r="G18" s="147" t="str">
        <f t="shared" si="1"/>
        <v/>
      </c>
      <c r="H18" s="149"/>
      <c r="L18" s="450" t="s">
        <v>93</v>
      </c>
      <c r="M18" s="451"/>
      <c r="N18" s="451"/>
      <c r="O18" s="451"/>
    </row>
    <row r="19" spans="1:15" ht="39.9" customHeight="1" thickTop="1" thickBot="1" x14ac:dyDescent="0.25">
      <c r="A19" s="448" t="s">
        <v>179</v>
      </c>
      <c r="B19" s="448"/>
      <c r="C19" s="448"/>
      <c r="D19" s="448"/>
      <c r="E19" s="448"/>
      <c r="F19" s="448"/>
      <c r="G19" s="174">
        <f>SUM(G14:G18)</f>
        <v>0</v>
      </c>
      <c r="H19" s="90"/>
      <c r="I19" s="122" t="s">
        <v>112</v>
      </c>
      <c r="J19" s="237" t="s">
        <v>117</v>
      </c>
      <c r="K19" s="124"/>
    </row>
    <row r="20" spans="1:15" ht="35.1" customHeight="1" thickTop="1" thickBot="1" x14ac:dyDescent="0.25">
      <c r="A20" s="453"/>
      <c r="B20" s="453"/>
      <c r="C20" s="454"/>
      <c r="D20" s="454"/>
      <c r="E20" s="454"/>
      <c r="F20" s="454"/>
      <c r="G20" s="163">
        <f>N15</f>
        <v>0</v>
      </c>
      <c r="H20" s="164"/>
    </row>
    <row r="21" spans="1:15" ht="39.9" customHeight="1" thickTop="1" thickBot="1" x14ac:dyDescent="0.25">
      <c r="A21" s="448" t="s">
        <v>180</v>
      </c>
      <c r="B21" s="448"/>
      <c r="C21" s="448"/>
      <c r="D21" s="448"/>
      <c r="E21" s="448"/>
      <c r="F21" s="448"/>
      <c r="G21" s="174">
        <f>SUM(G20:G20)</f>
        <v>0</v>
      </c>
      <c r="H21" s="90"/>
      <c r="I21" s="113"/>
      <c r="J21" s="114"/>
    </row>
    <row r="22" spans="1:15" ht="39.9" customHeight="1" thickTop="1" thickBot="1" x14ac:dyDescent="0.25">
      <c r="A22" s="449" t="s">
        <v>29</v>
      </c>
      <c r="B22" s="449"/>
      <c r="C22" s="449"/>
      <c r="D22" s="449"/>
      <c r="E22" s="449"/>
      <c r="F22" s="449"/>
      <c r="G22" s="151">
        <f>SUM(G19,G21)</f>
        <v>0</v>
      </c>
      <c r="H22" s="91"/>
      <c r="I22" s="113" t="s">
        <v>112</v>
      </c>
      <c r="J22" s="127" t="s">
        <v>116</v>
      </c>
      <c r="K22" s="108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sheetProtection formatCells="0"/>
  <mergeCells count="39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8:B18"/>
    <mergeCell ref="C18:F18"/>
    <mergeCell ref="L18:O18"/>
    <mergeCell ref="A12:B12"/>
    <mergeCell ref="A13:B13"/>
    <mergeCell ref="C13:F13"/>
    <mergeCell ref="A14:B14"/>
    <mergeCell ref="C14:F14"/>
    <mergeCell ref="A15:B15"/>
    <mergeCell ref="C15:F15"/>
    <mergeCell ref="A16:B16"/>
    <mergeCell ref="C16:F16"/>
    <mergeCell ref="A17:B17"/>
    <mergeCell ref="C17:F17"/>
    <mergeCell ref="L17:N17"/>
    <mergeCell ref="A19:F19"/>
    <mergeCell ref="A20:B20"/>
    <mergeCell ref="C20:F20"/>
    <mergeCell ref="A21:F21"/>
    <mergeCell ref="A22:F22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1F52A6-AF64-4AA0-9A76-5BE17EEF436A}">
          <x14:formula1>
            <xm:f>★使用方法の説明!$F$56:$F$61</xm:f>
          </x14:formula1>
          <xm:sqref>A14:A18 B14:B15 B17:B18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9CC5-B798-4FEB-9172-A265BB3A88C3}">
  <sheetPr codeName="Sheet59">
    <tabColor theme="5" tint="0.39997558519241921"/>
  </sheetPr>
  <dimension ref="A1:L209"/>
  <sheetViews>
    <sheetView view="pageBreakPreview" zoomScale="115" zoomScaleNormal="100" zoomScaleSheetLayoutView="115" workbookViewId="0">
      <pane ySplit="6" topLeftCell="A7" activePane="bottomLeft" state="frozen"/>
      <selection activeCell="D11" sqref="D11:E11"/>
      <selection pane="bottomLeft" activeCell="D11" sqref="D11:E11"/>
    </sheetView>
  </sheetViews>
  <sheetFormatPr defaultRowHeight="13.2" x14ac:dyDescent="0.2"/>
  <cols>
    <col min="1" max="1" width="5.6640625" customWidth="1"/>
    <col min="2" max="2" width="4.8867187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6640625" customWidth="1"/>
    <col min="10" max="10" width="1.33203125" hidden="1" customWidth="1"/>
    <col min="11" max="12" width="11.6640625" customWidth="1"/>
  </cols>
  <sheetData>
    <row r="1" spans="1:12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168</v>
      </c>
      <c r="J1" s="21" t="s">
        <v>12</v>
      </c>
      <c r="K1" s="2"/>
    </row>
    <row r="2" spans="1:12" ht="24.9" customHeight="1" thickTop="1" thickBot="1" x14ac:dyDescent="0.25">
      <c r="A2" s="2"/>
      <c r="B2" s="478" t="s">
        <v>10</v>
      </c>
      <c r="C2" s="478"/>
      <c r="D2" s="243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2" ht="20.100000000000001" customHeight="1" x14ac:dyDescent="0.2">
      <c r="A3" s="2"/>
      <c r="B3" s="3"/>
      <c r="C3" s="3"/>
      <c r="D3" s="3"/>
      <c r="E3" s="3"/>
      <c r="F3" s="3"/>
      <c r="G3" s="3"/>
      <c r="H3" s="479">
        <f>+集27!E6</f>
        <v>0</v>
      </c>
      <c r="I3" s="479"/>
      <c r="J3" s="479"/>
      <c r="K3" s="479"/>
    </row>
    <row r="4" spans="1:12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3.5" customHeight="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2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2" ht="21.9" customHeight="1" x14ac:dyDescent="0.2">
      <c r="A7" s="251"/>
      <c r="B7" s="53">
        <v>1</v>
      </c>
      <c r="C7" s="28"/>
      <c r="D7" s="159"/>
      <c r="E7" s="57"/>
      <c r="F7" s="29"/>
      <c r="G7" s="30"/>
      <c r="H7" s="31"/>
      <c r="I7" s="32"/>
      <c r="J7" s="9" t="str">
        <f>IF(E7="","",+G7-H7-I7)</f>
        <v/>
      </c>
      <c r="K7" s="43"/>
      <c r="L7" s="26"/>
    </row>
    <row r="8" spans="1:12" ht="21.9" customHeight="1" x14ac:dyDescent="0.2">
      <c r="A8" s="252"/>
      <c r="B8" s="54">
        <v>2</v>
      </c>
      <c r="C8" s="33"/>
      <c r="D8" s="160"/>
      <c r="E8" s="58"/>
      <c r="F8" s="34"/>
      <c r="G8" s="35"/>
      <c r="H8" s="36"/>
      <c r="I8" s="37"/>
      <c r="J8" s="10" t="str">
        <f>IF(E8="","",J7+G8-H8-I8)</f>
        <v/>
      </c>
      <c r="K8" s="44"/>
    </row>
    <row r="9" spans="1:12" ht="21.9" customHeight="1" x14ac:dyDescent="0.2">
      <c r="A9" s="252"/>
      <c r="B9" s="54">
        <v>3</v>
      </c>
      <c r="C9" s="33"/>
      <c r="D9" s="160"/>
      <c r="E9" s="58"/>
      <c r="F9" s="34"/>
      <c r="G9" s="35"/>
      <c r="H9" s="36"/>
      <c r="I9" s="37"/>
      <c r="J9" s="10" t="str">
        <f t="shared" ref="J9:J72" si="0">IF(E9="","",J8+G9-H9-I9)</f>
        <v/>
      </c>
      <c r="K9" s="44"/>
    </row>
    <row r="10" spans="1:12" ht="21.9" customHeight="1" x14ac:dyDescent="0.2">
      <c r="A10" s="252"/>
      <c r="B10" s="54">
        <v>4</v>
      </c>
      <c r="C10" s="33"/>
      <c r="D10" s="160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2" ht="21.9" customHeight="1" x14ac:dyDescent="0.2">
      <c r="A11" s="252"/>
      <c r="B11" s="54">
        <v>5</v>
      </c>
      <c r="C11" s="33"/>
      <c r="D11" s="160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2" ht="21.9" customHeight="1" x14ac:dyDescent="0.2">
      <c r="A12" s="252"/>
      <c r="B12" s="54">
        <v>6</v>
      </c>
      <c r="C12" s="33"/>
      <c r="D12" s="160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2" ht="21.9" customHeight="1" x14ac:dyDescent="0.2">
      <c r="A13" s="252"/>
      <c r="B13" s="54">
        <v>7</v>
      </c>
      <c r="C13" s="33"/>
      <c r="D13" s="160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2" ht="21.9" customHeight="1" x14ac:dyDescent="0.2">
      <c r="A14" s="252"/>
      <c r="B14" s="54">
        <v>8</v>
      </c>
      <c r="C14" s="33"/>
      <c r="D14" s="160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2" ht="21.9" customHeight="1" x14ac:dyDescent="0.2">
      <c r="A15" s="252"/>
      <c r="B15" s="55">
        <v>9</v>
      </c>
      <c r="C15" s="33"/>
      <c r="D15" s="160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2" ht="21.9" customHeight="1" x14ac:dyDescent="0.2">
      <c r="A16" s="252"/>
      <c r="B16" s="55">
        <v>10</v>
      </c>
      <c r="C16" s="33"/>
      <c r="D16" s="160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5">
        <v>11</v>
      </c>
      <c r="C17" s="33"/>
      <c r="D17" s="160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5">
        <v>12</v>
      </c>
      <c r="C18" s="33"/>
      <c r="D18" s="160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5">
        <v>13</v>
      </c>
      <c r="C19" s="33"/>
      <c r="D19" s="160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5">
        <v>14</v>
      </c>
      <c r="C20" s="33"/>
      <c r="D20" s="160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5">
        <v>15</v>
      </c>
      <c r="C21" s="33"/>
      <c r="D21" s="160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5">
        <v>16</v>
      </c>
      <c r="C22" s="33"/>
      <c r="D22" s="160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5">
        <v>17</v>
      </c>
      <c r="C23" s="33"/>
      <c r="D23" s="160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5">
        <v>18</v>
      </c>
      <c r="C24" s="33"/>
      <c r="D24" s="160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5">
        <v>19</v>
      </c>
      <c r="C25" s="33"/>
      <c r="D25" s="160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5">
        <v>20</v>
      </c>
      <c r="C26" s="33"/>
      <c r="D26" s="160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5">
        <v>21</v>
      </c>
      <c r="C27" s="33"/>
      <c r="D27" s="160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5">
        <v>22</v>
      </c>
      <c r="C28" s="33"/>
      <c r="D28" s="160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5">
        <v>23</v>
      </c>
      <c r="C29" s="33"/>
      <c r="D29" s="160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5">
        <v>24</v>
      </c>
      <c r="C30" s="33"/>
      <c r="D30" s="160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5">
        <v>25</v>
      </c>
      <c r="C31" s="33"/>
      <c r="D31" s="160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5">
        <v>26</v>
      </c>
      <c r="C32" s="33"/>
      <c r="D32" s="160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5">
        <v>27</v>
      </c>
      <c r="C33" s="33"/>
      <c r="D33" s="160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5">
        <v>28</v>
      </c>
      <c r="C34" s="33"/>
      <c r="D34" s="160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5">
        <v>29</v>
      </c>
      <c r="C35" s="33"/>
      <c r="D35" s="160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5">
        <v>30</v>
      </c>
      <c r="C36" s="33"/>
      <c r="D36" s="160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5">
        <v>31</v>
      </c>
      <c r="C37" s="33"/>
      <c r="D37" s="160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5">
        <v>32</v>
      </c>
      <c r="C38" s="33"/>
      <c r="D38" s="160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5">
        <v>33</v>
      </c>
      <c r="C39" s="33"/>
      <c r="D39" s="160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5">
        <v>34</v>
      </c>
      <c r="C40" s="33"/>
      <c r="D40" s="160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5">
        <v>35</v>
      </c>
      <c r="C41" s="33"/>
      <c r="D41" s="160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5">
        <v>36</v>
      </c>
      <c r="C42" s="33"/>
      <c r="D42" s="160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5">
        <v>37</v>
      </c>
      <c r="C43" s="33"/>
      <c r="D43" s="160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5">
        <v>38</v>
      </c>
      <c r="C44" s="33"/>
      <c r="D44" s="160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5">
        <v>39</v>
      </c>
      <c r="C45" s="33"/>
      <c r="D45" s="160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5">
        <v>40</v>
      </c>
      <c r="C46" s="33"/>
      <c r="D46" s="160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5">
        <v>41</v>
      </c>
      <c r="C47" s="33"/>
      <c r="D47" s="160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5">
        <v>42</v>
      </c>
      <c r="C48" s="33"/>
      <c r="D48" s="160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5">
        <v>43</v>
      </c>
      <c r="C49" s="33"/>
      <c r="D49" s="160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5">
        <v>44</v>
      </c>
      <c r="C50" s="33"/>
      <c r="D50" s="160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5">
        <v>45</v>
      </c>
      <c r="C51" s="33"/>
      <c r="D51" s="160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5">
        <v>46</v>
      </c>
      <c r="C52" s="33"/>
      <c r="D52" s="160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5">
        <v>47</v>
      </c>
      <c r="C53" s="33"/>
      <c r="D53" s="160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5">
        <v>48</v>
      </c>
      <c r="C54" s="33"/>
      <c r="D54" s="160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5">
        <v>49</v>
      </c>
      <c r="C55" s="33"/>
      <c r="D55" s="160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5">
        <v>50</v>
      </c>
      <c r="C56" s="33"/>
      <c r="D56" s="160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5">
        <v>51</v>
      </c>
      <c r="C57" s="33"/>
      <c r="D57" s="160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5">
        <v>52</v>
      </c>
      <c r="C58" s="33"/>
      <c r="D58" s="160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5">
        <v>53</v>
      </c>
      <c r="C59" s="33"/>
      <c r="D59" s="160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5">
        <v>54</v>
      </c>
      <c r="C60" s="33"/>
      <c r="D60" s="160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5">
        <v>55</v>
      </c>
      <c r="C61" s="33"/>
      <c r="D61" s="160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5">
        <v>56</v>
      </c>
      <c r="C62" s="33"/>
      <c r="D62" s="160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5">
        <v>57</v>
      </c>
      <c r="C63" s="33"/>
      <c r="D63" s="160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5">
        <v>58</v>
      </c>
      <c r="C64" s="33"/>
      <c r="D64" s="160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5">
        <v>59</v>
      </c>
      <c r="C65" s="33"/>
      <c r="D65" s="160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5">
        <v>60</v>
      </c>
      <c r="C66" s="33"/>
      <c r="D66" s="160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5">
        <v>61</v>
      </c>
      <c r="C67" s="33"/>
      <c r="D67" s="160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5">
        <v>62</v>
      </c>
      <c r="C68" s="33"/>
      <c r="D68" s="160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5">
        <v>63</v>
      </c>
      <c r="C69" s="33"/>
      <c r="D69" s="160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5">
        <v>64</v>
      </c>
      <c r="C70" s="33"/>
      <c r="D70" s="160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5">
        <v>65</v>
      </c>
      <c r="C71" s="33"/>
      <c r="D71" s="160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5">
        <v>66</v>
      </c>
      <c r="C72" s="33"/>
      <c r="D72" s="160"/>
      <c r="E72" s="59"/>
      <c r="F72" s="34"/>
      <c r="G72" s="35"/>
      <c r="H72" s="36"/>
      <c r="I72" s="37"/>
      <c r="J72" s="10" t="str">
        <f t="shared" si="0"/>
        <v/>
      </c>
      <c r="K72" s="44"/>
    </row>
    <row r="73" spans="1:11" ht="21.9" customHeight="1" x14ac:dyDescent="0.2">
      <c r="A73" s="252"/>
      <c r="B73" s="55">
        <v>67</v>
      </c>
      <c r="C73" s="33"/>
      <c r="D73" s="160"/>
      <c r="E73" s="59"/>
      <c r="F73" s="34"/>
      <c r="G73" s="35"/>
      <c r="H73" s="36"/>
      <c r="I73" s="37"/>
      <c r="J73" s="10" t="str">
        <f t="shared" ref="J73:J136" si="1">IF(E73="","",J72+G73-H73-I73)</f>
        <v/>
      </c>
      <c r="K73" s="44"/>
    </row>
    <row r="74" spans="1:11" ht="21.9" customHeight="1" x14ac:dyDescent="0.2">
      <c r="A74" s="252"/>
      <c r="B74" s="55">
        <v>68</v>
      </c>
      <c r="C74" s="33"/>
      <c r="D74" s="160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5">
        <v>69</v>
      </c>
      <c r="C75" s="33"/>
      <c r="D75" s="160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5">
        <v>70</v>
      </c>
      <c r="C76" s="33"/>
      <c r="D76" s="160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5">
        <v>71</v>
      </c>
      <c r="C77" s="33"/>
      <c r="D77" s="160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5">
        <v>72</v>
      </c>
      <c r="C78" s="33"/>
      <c r="D78" s="160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5">
        <v>73</v>
      </c>
      <c r="C79" s="33"/>
      <c r="D79" s="160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5">
        <v>74</v>
      </c>
      <c r="C80" s="33"/>
      <c r="D80" s="160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5">
        <v>75</v>
      </c>
      <c r="C81" s="33"/>
      <c r="D81" s="160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5">
        <v>76</v>
      </c>
      <c r="C82" s="33"/>
      <c r="D82" s="160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5">
        <v>77</v>
      </c>
      <c r="C83" s="33"/>
      <c r="D83" s="160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5">
        <v>78</v>
      </c>
      <c r="C84" s="33"/>
      <c r="D84" s="160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5">
        <v>79</v>
      </c>
      <c r="C85" s="33"/>
      <c r="D85" s="160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5">
        <v>80</v>
      </c>
      <c r="C86" s="33"/>
      <c r="D86" s="160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5">
        <v>81</v>
      </c>
      <c r="C87" s="33"/>
      <c r="D87" s="160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5">
        <v>82</v>
      </c>
      <c r="C88" s="33"/>
      <c r="D88" s="160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5">
        <v>83</v>
      </c>
      <c r="C89" s="33"/>
      <c r="D89" s="160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5">
        <v>84</v>
      </c>
      <c r="C90" s="33"/>
      <c r="D90" s="160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5">
        <v>85</v>
      </c>
      <c r="C91" s="33"/>
      <c r="D91" s="160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5">
        <v>86</v>
      </c>
      <c r="C92" s="33"/>
      <c r="D92" s="160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5">
        <v>87</v>
      </c>
      <c r="C93" s="33"/>
      <c r="D93" s="160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5">
        <v>88</v>
      </c>
      <c r="C94" s="33"/>
      <c r="D94" s="160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5">
        <v>89</v>
      </c>
      <c r="C95" s="33"/>
      <c r="D95" s="160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5">
        <v>90</v>
      </c>
      <c r="C96" s="33"/>
      <c r="D96" s="160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5">
        <v>91</v>
      </c>
      <c r="C97" s="33"/>
      <c r="D97" s="160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5">
        <v>92</v>
      </c>
      <c r="C98" s="33"/>
      <c r="D98" s="160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5">
        <v>93</v>
      </c>
      <c r="C99" s="33"/>
      <c r="D99" s="160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5">
        <v>94</v>
      </c>
      <c r="C100" s="33"/>
      <c r="D100" s="160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5">
        <v>95</v>
      </c>
      <c r="C101" s="33"/>
      <c r="D101" s="160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5">
        <v>96</v>
      </c>
      <c r="C102" s="33"/>
      <c r="D102" s="160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5">
        <v>97</v>
      </c>
      <c r="C103" s="33"/>
      <c r="D103" s="160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5">
        <v>98</v>
      </c>
      <c r="C104" s="33"/>
      <c r="D104" s="160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5">
        <v>99</v>
      </c>
      <c r="C105" s="33"/>
      <c r="D105" s="160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5">
        <v>100</v>
      </c>
      <c r="C106" s="33"/>
      <c r="D106" s="160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5">
        <v>101</v>
      </c>
      <c r="C107" s="33"/>
      <c r="D107" s="160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5">
        <v>102</v>
      </c>
      <c r="C108" s="33"/>
      <c r="D108" s="160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5">
        <v>103</v>
      </c>
      <c r="C109" s="33"/>
      <c r="D109" s="160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5">
        <v>104</v>
      </c>
      <c r="C110" s="33"/>
      <c r="D110" s="160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5">
        <v>105</v>
      </c>
      <c r="C111" s="33"/>
      <c r="D111" s="160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5">
        <v>106</v>
      </c>
      <c r="C112" s="33"/>
      <c r="D112" s="160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5">
        <v>107</v>
      </c>
      <c r="C113" s="33"/>
      <c r="D113" s="160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5">
        <v>108</v>
      </c>
      <c r="C114" s="33"/>
      <c r="D114" s="160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5">
        <v>109</v>
      </c>
      <c r="C115" s="33"/>
      <c r="D115" s="160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5">
        <v>110</v>
      </c>
      <c r="C116" s="33"/>
      <c r="D116" s="160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5">
        <v>111</v>
      </c>
      <c r="C117" s="33"/>
      <c r="D117" s="160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5">
        <v>112</v>
      </c>
      <c r="C118" s="33"/>
      <c r="D118" s="160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5">
        <v>113</v>
      </c>
      <c r="C119" s="33"/>
      <c r="D119" s="160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5">
        <v>114</v>
      </c>
      <c r="C120" s="33"/>
      <c r="D120" s="160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5">
        <v>115</v>
      </c>
      <c r="C121" s="33"/>
      <c r="D121" s="160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5">
        <v>116</v>
      </c>
      <c r="C122" s="33"/>
      <c r="D122" s="160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5">
        <v>117</v>
      </c>
      <c r="C123" s="33"/>
      <c r="D123" s="160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5">
        <v>118</v>
      </c>
      <c r="C124" s="33"/>
      <c r="D124" s="160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5">
        <v>119</v>
      </c>
      <c r="C125" s="33"/>
      <c r="D125" s="160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5">
        <v>120</v>
      </c>
      <c r="C126" s="33"/>
      <c r="D126" s="160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5">
        <v>121</v>
      </c>
      <c r="C127" s="33"/>
      <c r="D127" s="160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5">
        <v>122</v>
      </c>
      <c r="C128" s="33"/>
      <c r="D128" s="160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5">
        <v>123</v>
      </c>
      <c r="C129" s="33"/>
      <c r="D129" s="160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5">
        <v>124</v>
      </c>
      <c r="C130" s="33"/>
      <c r="D130" s="160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5">
        <v>125</v>
      </c>
      <c r="C131" s="33"/>
      <c r="D131" s="160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5">
        <v>126</v>
      </c>
      <c r="C132" s="33"/>
      <c r="D132" s="160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5">
        <v>127</v>
      </c>
      <c r="C133" s="33"/>
      <c r="D133" s="160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5">
        <v>128</v>
      </c>
      <c r="C134" s="33"/>
      <c r="D134" s="160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5">
        <v>129</v>
      </c>
      <c r="C135" s="33"/>
      <c r="D135" s="160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5">
        <v>130</v>
      </c>
      <c r="C136" s="33"/>
      <c r="D136" s="160"/>
      <c r="E136" s="59"/>
      <c r="F136" s="34"/>
      <c r="G136" s="35"/>
      <c r="H136" s="36"/>
      <c r="I136" s="37"/>
      <c r="J136" s="10" t="str">
        <f t="shared" si="1"/>
        <v/>
      </c>
      <c r="K136" s="44"/>
    </row>
    <row r="137" spans="1:11" ht="21.9" customHeight="1" x14ac:dyDescent="0.2">
      <c r="A137" s="252"/>
      <c r="B137" s="55">
        <v>131</v>
      </c>
      <c r="C137" s="33"/>
      <c r="D137" s="160"/>
      <c r="E137" s="59"/>
      <c r="F137" s="34"/>
      <c r="G137" s="35"/>
      <c r="H137" s="36"/>
      <c r="I137" s="37"/>
      <c r="J137" s="10" t="str">
        <f t="shared" ref="J137:J200" si="2">IF(E137="","",J136+G137-H137-I137)</f>
        <v/>
      </c>
      <c r="K137" s="44"/>
    </row>
    <row r="138" spans="1:11" ht="21.9" customHeight="1" x14ac:dyDescent="0.2">
      <c r="A138" s="252"/>
      <c r="B138" s="55">
        <v>132</v>
      </c>
      <c r="C138" s="33"/>
      <c r="D138" s="160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5">
        <v>133</v>
      </c>
      <c r="C139" s="33"/>
      <c r="D139" s="160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5">
        <v>134</v>
      </c>
      <c r="C140" s="33"/>
      <c r="D140" s="160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5">
        <v>135</v>
      </c>
      <c r="C141" s="33"/>
      <c r="D141" s="160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5">
        <v>136</v>
      </c>
      <c r="C142" s="33"/>
      <c r="D142" s="160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5">
        <v>137</v>
      </c>
      <c r="C143" s="33"/>
      <c r="D143" s="160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5">
        <v>138</v>
      </c>
      <c r="C144" s="33"/>
      <c r="D144" s="160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5">
        <v>139</v>
      </c>
      <c r="C145" s="33"/>
      <c r="D145" s="160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5">
        <v>140</v>
      </c>
      <c r="C146" s="33"/>
      <c r="D146" s="160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5">
        <v>141</v>
      </c>
      <c r="C147" s="33"/>
      <c r="D147" s="160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5">
        <v>142</v>
      </c>
      <c r="C148" s="33"/>
      <c r="D148" s="160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5">
        <v>143</v>
      </c>
      <c r="C149" s="33"/>
      <c r="D149" s="160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5">
        <v>144</v>
      </c>
      <c r="C150" s="33"/>
      <c r="D150" s="160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5">
        <v>145</v>
      </c>
      <c r="C151" s="33"/>
      <c r="D151" s="160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5">
        <v>146</v>
      </c>
      <c r="C152" s="33"/>
      <c r="D152" s="160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5">
        <v>147</v>
      </c>
      <c r="C153" s="33"/>
      <c r="D153" s="160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5">
        <v>148</v>
      </c>
      <c r="C154" s="33"/>
      <c r="D154" s="160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5">
        <v>149</v>
      </c>
      <c r="C155" s="33"/>
      <c r="D155" s="160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5">
        <v>150</v>
      </c>
      <c r="C156" s="33"/>
      <c r="D156" s="160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5">
        <v>151</v>
      </c>
      <c r="C157" s="33"/>
      <c r="D157" s="160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5">
        <v>152</v>
      </c>
      <c r="C158" s="33"/>
      <c r="D158" s="160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5">
        <v>153</v>
      </c>
      <c r="C159" s="33"/>
      <c r="D159" s="160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5">
        <v>154</v>
      </c>
      <c r="C160" s="33"/>
      <c r="D160" s="160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5">
        <v>155</v>
      </c>
      <c r="C161" s="33"/>
      <c r="D161" s="160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5">
        <v>156</v>
      </c>
      <c r="C162" s="33"/>
      <c r="D162" s="160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5">
        <v>157</v>
      </c>
      <c r="C163" s="33"/>
      <c r="D163" s="160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5">
        <v>158</v>
      </c>
      <c r="C164" s="33"/>
      <c r="D164" s="160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5">
        <v>159</v>
      </c>
      <c r="C165" s="33"/>
      <c r="D165" s="160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5">
        <v>160</v>
      </c>
      <c r="C166" s="33"/>
      <c r="D166" s="160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5">
        <v>161</v>
      </c>
      <c r="C167" s="33"/>
      <c r="D167" s="160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5">
        <v>162</v>
      </c>
      <c r="C168" s="33"/>
      <c r="D168" s="160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5">
        <v>163</v>
      </c>
      <c r="C169" s="33"/>
      <c r="D169" s="160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5">
        <v>164</v>
      </c>
      <c r="C170" s="33"/>
      <c r="D170" s="160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5">
        <v>165</v>
      </c>
      <c r="C171" s="33"/>
      <c r="D171" s="160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5">
        <v>166</v>
      </c>
      <c r="C172" s="33"/>
      <c r="D172" s="160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5">
        <v>167</v>
      </c>
      <c r="C173" s="33"/>
      <c r="D173" s="160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5">
        <v>168</v>
      </c>
      <c r="C174" s="33"/>
      <c r="D174" s="160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5">
        <v>169</v>
      </c>
      <c r="C175" s="33"/>
      <c r="D175" s="160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5">
        <v>170</v>
      </c>
      <c r="C176" s="33"/>
      <c r="D176" s="160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5">
        <v>171</v>
      </c>
      <c r="C177" s="33"/>
      <c r="D177" s="160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5">
        <v>172</v>
      </c>
      <c r="C178" s="33"/>
      <c r="D178" s="160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5">
        <v>173</v>
      </c>
      <c r="C179" s="33"/>
      <c r="D179" s="160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5">
        <v>174</v>
      </c>
      <c r="C180" s="33"/>
      <c r="D180" s="160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5">
        <v>175</v>
      </c>
      <c r="C181" s="33"/>
      <c r="D181" s="160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5">
        <v>176</v>
      </c>
      <c r="C182" s="33"/>
      <c r="D182" s="160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5">
        <v>177</v>
      </c>
      <c r="C183" s="33"/>
      <c r="D183" s="160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5">
        <v>178</v>
      </c>
      <c r="C184" s="33"/>
      <c r="D184" s="160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5">
        <v>179</v>
      </c>
      <c r="C185" s="33"/>
      <c r="D185" s="160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5">
        <v>180</v>
      </c>
      <c r="C186" s="33"/>
      <c r="D186" s="160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5">
        <v>181</v>
      </c>
      <c r="C187" s="33"/>
      <c r="D187" s="160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5">
        <v>182</v>
      </c>
      <c r="C188" s="33"/>
      <c r="D188" s="160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5">
        <v>183</v>
      </c>
      <c r="C189" s="33"/>
      <c r="D189" s="160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5">
        <v>184</v>
      </c>
      <c r="C190" s="33"/>
      <c r="D190" s="160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5">
        <v>185</v>
      </c>
      <c r="C191" s="33"/>
      <c r="D191" s="160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5">
        <v>186</v>
      </c>
      <c r="C192" s="33"/>
      <c r="D192" s="160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5">
        <v>187</v>
      </c>
      <c r="C193" s="33"/>
      <c r="D193" s="160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5">
        <v>188</v>
      </c>
      <c r="C194" s="33"/>
      <c r="D194" s="160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5">
        <v>189</v>
      </c>
      <c r="C195" s="33"/>
      <c r="D195" s="160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5">
        <v>190</v>
      </c>
      <c r="C196" s="33"/>
      <c r="D196" s="160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5">
        <v>191</v>
      </c>
      <c r="C197" s="33"/>
      <c r="D197" s="160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5">
        <v>192</v>
      </c>
      <c r="C198" s="33"/>
      <c r="D198" s="160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5">
        <v>193</v>
      </c>
      <c r="C199" s="33"/>
      <c r="D199" s="160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5">
        <v>194</v>
      </c>
      <c r="C200" s="33"/>
      <c r="D200" s="160"/>
      <c r="E200" s="59"/>
      <c r="F200" s="34"/>
      <c r="G200" s="35"/>
      <c r="H200" s="36"/>
      <c r="I200" s="37"/>
      <c r="J200" s="10" t="str">
        <f t="shared" si="2"/>
        <v/>
      </c>
      <c r="K200" s="44"/>
    </row>
    <row r="201" spans="1:11" ht="21.9" customHeight="1" x14ac:dyDescent="0.2">
      <c r="A201" s="252"/>
      <c r="B201" s="55">
        <v>195</v>
      </c>
      <c r="C201" s="33"/>
      <c r="D201" s="160"/>
      <c r="E201" s="59"/>
      <c r="F201" s="34"/>
      <c r="G201" s="35"/>
      <c r="H201" s="36"/>
      <c r="I201" s="37"/>
      <c r="J201" s="10" t="str">
        <f t="shared" ref="J201:J206" si="3">IF(E201="","",J200+G201-H201-I201)</f>
        <v/>
      </c>
      <c r="K201" s="44"/>
    </row>
    <row r="202" spans="1:11" ht="21.9" customHeight="1" x14ac:dyDescent="0.2">
      <c r="A202" s="252"/>
      <c r="B202" s="55">
        <v>196</v>
      </c>
      <c r="C202" s="33"/>
      <c r="D202" s="160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5">
        <v>197</v>
      </c>
      <c r="C203" s="33"/>
      <c r="D203" s="160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5">
        <v>198</v>
      </c>
      <c r="C204" s="33"/>
      <c r="D204" s="160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2"/>
      <c r="B205" s="55">
        <v>199</v>
      </c>
      <c r="C205" s="33"/>
      <c r="D205" s="160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3"/>
      <c r="B206" s="56">
        <v>200</v>
      </c>
      <c r="C206" s="38"/>
      <c r="D206" s="161"/>
      <c r="E206" s="60"/>
      <c r="F206" s="39"/>
      <c r="G206" s="40"/>
      <c r="H206" s="41"/>
      <c r="I206" s="42"/>
      <c r="J206" s="11" t="str">
        <f t="shared" si="3"/>
        <v/>
      </c>
      <c r="K206" s="45"/>
    </row>
    <row r="207" spans="1:11" ht="21.9" customHeight="1" thickTop="1" thickBot="1" x14ac:dyDescent="0.25">
      <c r="A207" s="250"/>
      <c r="B207" s="6"/>
      <c r="C207" s="7"/>
      <c r="D207" s="162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autoFilter ref="A5:K6" xr:uid="{00000000-0001-0000-0300-000000000000}">
    <filterColumn colId="7" showButton="0"/>
  </autoFilter>
  <mergeCells count="13">
    <mergeCell ref="A5:A6"/>
    <mergeCell ref="B5:B6"/>
    <mergeCell ref="C5:C6"/>
    <mergeCell ref="D5:D6"/>
    <mergeCell ref="E5:E6"/>
    <mergeCell ref="H5:I5"/>
    <mergeCell ref="J5:J6"/>
    <mergeCell ref="K5:K6"/>
    <mergeCell ref="B2:C2"/>
    <mergeCell ref="E2:F2"/>
    <mergeCell ref="H3:K3"/>
    <mergeCell ref="F5:F6"/>
    <mergeCell ref="G5:G6"/>
  </mergeCells>
  <phoneticPr fontId="2"/>
  <dataValidations count="1">
    <dataValidation type="list" allowBlank="1" showInputMessage="1" showErrorMessage="1" sqref="A7:A206" xr:uid="{C437687E-45E5-4B91-BB8E-1836DB9CCF48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3D36CD71-D652-4BDC-98A3-4C40DB028D43}">
          <x14:formula1>
            <xm:f>★使用方法の説明!$F$56:$F$64</xm:f>
          </x14:formula1>
          <xm:sqref>D7:D1048576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00B0F0"/>
  </sheetPr>
  <dimension ref="A1:P58"/>
  <sheetViews>
    <sheetView view="pageBreakPreview" zoomScale="70" zoomScaleNormal="80" zoomScaleSheetLayoutView="70" workbookViewId="0">
      <selection activeCell="N6" sqref="N6"/>
    </sheetView>
  </sheetViews>
  <sheetFormatPr defaultColWidth="9" defaultRowHeight="14.4" x14ac:dyDescent="0.2"/>
  <cols>
    <col min="1" max="1" width="6.6640625" style="1" customWidth="1"/>
    <col min="2" max="2" width="10.6640625" style="1" customWidth="1"/>
    <col min="3" max="3" width="16.6640625" style="1" customWidth="1"/>
    <col min="4" max="4" width="6.6640625" style="1" customWidth="1"/>
    <col min="5" max="5" width="9" style="1"/>
    <col min="6" max="6" width="6.6640625" style="1" customWidth="1"/>
    <col min="7" max="8" width="16.6640625" style="1" customWidth="1"/>
    <col min="9" max="9" width="3.6640625" style="1" customWidth="1"/>
    <col min="10" max="11" width="10.6640625" style="1" customWidth="1"/>
    <col min="12" max="12" width="17.33203125" style="1" customWidth="1"/>
    <col min="13" max="15" width="15.6640625" style="1" customWidth="1"/>
    <col min="16" max="16384" width="9" style="1"/>
  </cols>
  <sheetData>
    <row r="1" spans="1:16" ht="5.0999999999999996" customHeight="1" thickBot="1" x14ac:dyDescent="0.25"/>
    <row r="2" spans="1:16" ht="24.9" customHeight="1" thickBot="1" x14ac:dyDescent="0.25">
      <c r="A2" s="462" t="s">
        <v>75</v>
      </c>
      <c r="B2" s="462"/>
      <c r="C2" s="462"/>
      <c r="K2" s="1" t="s">
        <v>76</v>
      </c>
      <c r="L2" s="111"/>
      <c r="M2" s="77" t="s">
        <v>21</v>
      </c>
      <c r="N2" s="105" t="s">
        <v>22</v>
      </c>
      <c r="O2" s="78" t="s">
        <v>23</v>
      </c>
    </row>
    <row r="3" spans="1:16" ht="30" customHeight="1" thickTop="1" thickBot="1" x14ac:dyDescent="0.25">
      <c r="A3" s="467" t="s">
        <v>74</v>
      </c>
      <c r="B3" s="467"/>
      <c r="C3" s="467"/>
      <c r="D3" s="467"/>
      <c r="E3" s="467"/>
      <c r="F3" s="467"/>
      <c r="G3" s="467"/>
      <c r="H3" s="467"/>
      <c r="L3" s="75" t="s">
        <v>20</v>
      </c>
      <c r="M3" s="76">
        <f>SUMIF(帳運!D7:D206,★使用方法の説明!F63,帳運!G7:G206)</f>
        <v>0</v>
      </c>
      <c r="N3" s="106">
        <f>SUMIF(帳運!D7:D206,★使用方法の説明!F64,帳運!G7:G206)</f>
        <v>0</v>
      </c>
      <c r="O3" s="102">
        <f>+帳運!G2</f>
        <v>0</v>
      </c>
    </row>
    <row r="4" spans="1:16" ht="9.9" customHeight="1" thickBot="1" x14ac:dyDescent="0.25">
      <c r="A4" s="92"/>
      <c r="B4" s="92"/>
      <c r="C4" s="92"/>
      <c r="D4" s="92"/>
      <c r="E4" s="92"/>
      <c r="F4" s="92"/>
      <c r="G4" s="92"/>
      <c r="H4" s="92"/>
      <c r="L4" s="93"/>
      <c r="M4" s="94"/>
      <c r="N4" s="103"/>
      <c r="O4" s="94"/>
    </row>
    <row r="5" spans="1:16" ht="30" customHeight="1" thickBot="1" x14ac:dyDescent="0.25">
      <c r="A5" s="131" t="s">
        <v>78</v>
      </c>
      <c r="B5" s="130" t="str">
        <f>+総括表!C3</f>
        <v>令和６</v>
      </c>
      <c r="C5" s="463" t="s">
        <v>80</v>
      </c>
      <c r="D5" s="463"/>
      <c r="E5" s="516" t="str">
        <f>+総括表!F3</f>
        <v>○○地域活動協議会</v>
      </c>
      <c r="F5" s="516"/>
      <c r="G5" s="516"/>
      <c r="H5" s="516"/>
      <c r="K5" s="1" t="s">
        <v>77</v>
      </c>
      <c r="L5" s="112"/>
      <c r="M5" s="72" t="s">
        <v>176</v>
      </c>
      <c r="N5" s="73" t="s">
        <v>175</v>
      </c>
      <c r="O5" s="74" t="s">
        <v>23</v>
      </c>
    </row>
    <row r="6" spans="1:16" ht="30" customHeight="1" x14ac:dyDescent="0.2">
      <c r="A6" s="96" t="s">
        <v>79</v>
      </c>
      <c r="B6" s="146"/>
      <c r="C6" s="463" t="s">
        <v>0</v>
      </c>
      <c r="D6" s="463"/>
      <c r="E6" s="466"/>
      <c r="F6" s="466"/>
      <c r="G6" s="466"/>
      <c r="H6" s="466"/>
      <c r="L6" s="68" t="s">
        <v>24</v>
      </c>
      <c r="M6" s="69">
        <f>SUMIF(帳運!D7:D206,★使用方法の説明!F57,帳運!H7:H206)</f>
        <v>0</v>
      </c>
      <c r="N6" s="70">
        <f>SUMIF(帳運!D7:D206,★使用方法の説明!F57,帳運!I7:I206)</f>
        <v>0</v>
      </c>
      <c r="O6" s="71">
        <f>+M6+N6</f>
        <v>0</v>
      </c>
    </row>
    <row r="7" spans="1:16" ht="35.1" customHeight="1" x14ac:dyDescent="0.2">
      <c r="A7" s="468" t="s">
        <v>82</v>
      </c>
      <c r="B7" s="468"/>
      <c r="H7" s="98" t="s">
        <v>1</v>
      </c>
      <c r="L7" s="64" t="s">
        <v>25</v>
      </c>
      <c r="M7" s="61">
        <f>SUMIF(帳運!D7:D206,★使用方法の説明!F58,帳運!H7:H206)</f>
        <v>0</v>
      </c>
      <c r="N7" s="62">
        <f>SUMIF(帳運!D7:D206,★使用方法の説明!F58,帳運!I7:I206)</f>
        <v>0</v>
      </c>
      <c r="O7" s="66">
        <f t="shared" ref="O7:O13" si="0">+M7+N7</f>
        <v>0</v>
      </c>
    </row>
    <row r="8" spans="1:16" ht="35.1" customHeight="1" x14ac:dyDescent="0.2">
      <c r="A8" s="463" t="s">
        <v>84</v>
      </c>
      <c r="B8" s="463"/>
      <c r="C8" s="463"/>
      <c r="D8" s="463" t="s">
        <v>85</v>
      </c>
      <c r="E8" s="463"/>
      <c r="F8" s="463" t="s">
        <v>86</v>
      </c>
      <c r="G8" s="463"/>
      <c r="H8" s="463"/>
      <c r="L8" s="64" t="s">
        <v>89</v>
      </c>
      <c r="M8" s="61">
        <f>SUMIF(帳運!D7:D206,★使用方法の説明!F59,帳運!H7:H206)</f>
        <v>0</v>
      </c>
      <c r="N8" s="63">
        <f>SUMIF(帳運!D7:D206,★使用方法の説明!F59,帳運!I7:I206)</f>
        <v>0</v>
      </c>
      <c r="O8" s="67">
        <f t="shared" si="0"/>
        <v>0</v>
      </c>
    </row>
    <row r="9" spans="1:16" ht="35.1" customHeight="1" x14ac:dyDescent="0.2">
      <c r="A9" s="464" t="s">
        <v>90</v>
      </c>
      <c r="B9" s="464"/>
      <c r="C9" s="464"/>
      <c r="D9" s="472"/>
      <c r="E9" s="472"/>
      <c r="F9" s="469"/>
      <c r="G9" s="469"/>
      <c r="H9" s="469"/>
      <c r="L9" s="64" t="s">
        <v>26</v>
      </c>
      <c r="M9" s="61">
        <f>SUMIF(帳運!D7:D206,★使用方法の説明!F60,帳運!H7:H206)</f>
        <v>0</v>
      </c>
      <c r="N9" s="63">
        <f>SUMIF(帳運!D7:D206,★使用方法の説明!F60,帳運!I7:I206)</f>
        <v>0</v>
      </c>
      <c r="O9" s="67">
        <f t="shared" si="0"/>
        <v>0</v>
      </c>
    </row>
    <row r="10" spans="1:16" ht="35.1" customHeight="1" thickBot="1" x14ac:dyDescent="0.25">
      <c r="A10" s="465" t="s">
        <v>91</v>
      </c>
      <c r="B10" s="465"/>
      <c r="C10" s="465"/>
      <c r="D10" s="473"/>
      <c r="E10" s="473"/>
      <c r="F10" s="470"/>
      <c r="G10" s="470"/>
      <c r="H10" s="470"/>
      <c r="J10" s="117"/>
      <c r="L10" s="64" t="s">
        <v>27</v>
      </c>
      <c r="M10" s="61">
        <f>SUMIF(帳運!D7:D206,★使用方法の説明!F61,帳運!H7:H206)</f>
        <v>0</v>
      </c>
      <c r="N10" s="62">
        <f>SUMIF(帳運!D7:D206,★使用方法の説明!F61,帳運!I7:I206)</f>
        <v>0</v>
      </c>
      <c r="O10" s="66">
        <f t="shared" si="0"/>
        <v>0</v>
      </c>
    </row>
    <row r="11" spans="1:16" ht="35.1" customHeight="1" thickTop="1" thickBot="1" x14ac:dyDescent="0.25">
      <c r="A11" s="449" t="s">
        <v>29</v>
      </c>
      <c r="B11" s="449"/>
      <c r="C11" s="449"/>
      <c r="D11" s="515">
        <f>IF(D9+D10=N3,N3)</f>
        <v>0</v>
      </c>
      <c r="E11" s="515"/>
      <c r="F11" s="471"/>
      <c r="G11" s="471"/>
      <c r="H11" s="471"/>
      <c r="I11" s="113" t="s">
        <v>114</v>
      </c>
      <c r="J11" s="126" t="s">
        <v>115</v>
      </c>
      <c r="K11" s="116"/>
      <c r="L11" s="81" t="s">
        <v>28</v>
      </c>
      <c r="M11" s="61">
        <f>SUMIF(帳運!D7:D206,★使用方法の説明!F56,帳運!H7:H206)</f>
        <v>0</v>
      </c>
      <c r="N11" s="82">
        <f>SUMIF(帳運!D7:D206,★使用方法の説明!F56,帳運!I7:I206)</f>
        <v>0</v>
      </c>
      <c r="O11" s="83">
        <f t="shared" si="0"/>
        <v>0</v>
      </c>
    </row>
    <row r="12" spans="1:16" ht="35.1" customHeight="1" thickTop="1" x14ac:dyDescent="0.2">
      <c r="A12" s="475" t="s">
        <v>83</v>
      </c>
      <c r="B12" s="475"/>
      <c r="H12" s="98" t="s">
        <v>81</v>
      </c>
      <c r="J12" s="115"/>
      <c r="L12" s="89" t="s">
        <v>48</v>
      </c>
      <c r="M12" s="61">
        <f>SUMIF(帳運!D7:D206,★使用方法の説明!F62,帳運!H7:H206)</f>
        <v>0</v>
      </c>
      <c r="N12" s="62">
        <f>SUMIF(帳運!D7:D206,★使用方法の説明!F62,帳運!I7:I206)</f>
        <v>0</v>
      </c>
      <c r="O12" s="66">
        <f t="shared" si="0"/>
        <v>0</v>
      </c>
    </row>
    <row r="13" spans="1:16" ht="35.1" customHeight="1" thickBot="1" x14ac:dyDescent="0.25">
      <c r="A13" s="463" t="s">
        <v>87</v>
      </c>
      <c r="B13" s="463"/>
      <c r="C13" s="463" t="s">
        <v>88</v>
      </c>
      <c r="D13" s="463"/>
      <c r="E13" s="463"/>
      <c r="F13" s="463"/>
      <c r="G13" s="131" t="s">
        <v>85</v>
      </c>
      <c r="H13" s="131" t="s">
        <v>86</v>
      </c>
      <c r="L13" s="65" t="s">
        <v>140</v>
      </c>
      <c r="M13" s="119">
        <f>SUMIF(帳運!D7:D206,★使用方法の説明!G63,帳運!H7:H206)</f>
        <v>0</v>
      </c>
      <c r="N13" s="84">
        <f>SUMIF(帳運!D7:D206,★使用方法の説明!G63,帳運!I7:I206)</f>
        <v>0</v>
      </c>
      <c r="O13" s="104">
        <f t="shared" si="0"/>
        <v>0</v>
      </c>
    </row>
    <row r="14" spans="1:16" ht="50.1" customHeight="1" thickTop="1" thickBot="1" x14ac:dyDescent="0.25">
      <c r="A14" s="455"/>
      <c r="B14" s="455"/>
      <c r="C14" s="456"/>
      <c r="D14" s="456"/>
      <c r="E14" s="456"/>
      <c r="F14" s="456"/>
      <c r="G14" s="147" t="str">
        <f>IF(A14="","",VLOOKUP(A14,$L$6:$M$11,2,FALSE))</f>
        <v/>
      </c>
      <c r="H14" s="149"/>
      <c r="L14" s="118" t="s">
        <v>29</v>
      </c>
      <c r="M14" s="120">
        <f>SUM(M6:M13)</f>
        <v>0</v>
      </c>
      <c r="N14" s="121">
        <f>SUM(N6:N13)</f>
        <v>0</v>
      </c>
      <c r="O14" s="109">
        <f>SUM(O6:O13)</f>
        <v>0</v>
      </c>
      <c r="P14" s="108"/>
    </row>
    <row r="15" spans="1:16" ht="50.1" customHeight="1" thickTop="1" x14ac:dyDescent="0.2">
      <c r="A15" s="455"/>
      <c r="B15" s="455"/>
      <c r="C15" s="456"/>
      <c r="D15" s="456"/>
      <c r="E15" s="456"/>
      <c r="F15" s="456"/>
      <c r="G15" s="147" t="str">
        <f>IF(A15="","",VLOOKUP(A15,$L$6:$M$11,2,FALSE))</f>
        <v/>
      </c>
      <c r="H15" s="149"/>
      <c r="L15" s="510" t="s">
        <v>92</v>
      </c>
      <c r="M15" s="452"/>
      <c r="N15" s="510"/>
      <c r="O15" s="107"/>
    </row>
    <row r="16" spans="1:16" ht="52.2" customHeight="1" x14ac:dyDescent="0.2">
      <c r="A16" s="455"/>
      <c r="B16" s="455"/>
      <c r="C16" s="456"/>
      <c r="D16" s="456"/>
      <c r="E16" s="456"/>
      <c r="F16" s="456"/>
      <c r="G16" s="147" t="str">
        <f>IF(A16="","",VLOOKUP(A16,$L$6:$M$11,2,FALSE))</f>
        <v/>
      </c>
      <c r="H16" s="149"/>
      <c r="L16" s="511" t="s">
        <v>178</v>
      </c>
      <c r="M16" s="512"/>
      <c r="N16" s="512"/>
      <c r="O16" s="512"/>
    </row>
    <row r="17" spans="1:15" ht="50.1" customHeight="1" x14ac:dyDescent="0.2">
      <c r="A17" s="455"/>
      <c r="B17" s="455"/>
      <c r="C17" s="456"/>
      <c r="D17" s="456"/>
      <c r="E17" s="456"/>
      <c r="F17" s="456"/>
      <c r="G17" s="147" t="str">
        <f>IF(A17="","",VLOOKUP(A17,$L$6:$M$11,2,FALSE))</f>
        <v/>
      </c>
      <c r="H17" s="149"/>
      <c r="L17" s="513" t="s">
        <v>177</v>
      </c>
      <c r="M17" s="514"/>
      <c r="N17" s="514"/>
      <c r="O17" s="514"/>
    </row>
    <row r="18" spans="1:15" ht="50.1" customHeight="1" thickBot="1" x14ac:dyDescent="0.25">
      <c r="A18" s="502"/>
      <c r="B18" s="502"/>
      <c r="C18" s="503"/>
      <c r="D18" s="503"/>
      <c r="E18" s="503"/>
      <c r="F18" s="503"/>
      <c r="G18" s="148" t="str">
        <f>IF(A18="","",VLOOKUP(A18,$L$6:$M$11,2,FALSE))</f>
        <v/>
      </c>
      <c r="H18" s="150"/>
      <c r="J18" s="123"/>
    </row>
    <row r="19" spans="1:15" ht="48.6" customHeight="1" thickTop="1" thickBot="1" x14ac:dyDescent="0.25">
      <c r="A19" s="504" t="s">
        <v>173</v>
      </c>
      <c r="B19" s="504"/>
      <c r="C19" s="504"/>
      <c r="D19" s="504"/>
      <c r="E19" s="504"/>
      <c r="F19" s="504"/>
      <c r="G19" s="99">
        <f>SUM(G14:G18)</f>
        <v>0</v>
      </c>
      <c r="H19" s="90"/>
      <c r="I19" s="122" t="s">
        <v>112</v>
      </c>
      <c r="J19" s="128" t="s">
        <v>117</v>
      </c>
      <c r="K19" s="124"/>
    </row>
    <row r="20" spans="1:15" ht="39.9" customHeight="1" thickTop="1" thickBot="1" x14ac:dyDescent="0.25">
      <c r="A20" s="505"/>
      <c r="B20" s="505"/>
      <c r="C20" s="506"/>
      <c r="D20" s="506"/>
      <c r="E20" s="506"/>
      <c r="F20" s="506"/>
      <c r="G20" s="175">
        <f>N14</f>
        <v>0</v>
      </c>
      <c r="H20" s="164"/>
      <c r="I20" s="113"/>
      <c r="J20" s="125"/>
    </row>
    <row r="21" spans="1:15" ht="39.9" customHeight="1" thickTop="1" thickBot="1" x14ac:dyDescent="0.25">
      <c r="A21" s="507" t="s">
        <v>174</v>
      </c>
      <c r="B21" s="508"/>
      <c r="C21" s="508"/>
      <c r="D21" s="508"/>
      <c r="E21" s="508"/>
      <c r="F21" s="509"/>
      <c r="G21" s="174">
        <f>SUM(G20:G20)</f>
        <v>0</v>
      </c>
      <c r="H21" s="238"/>
      <c r="J21" s="114"/>
    </row>
    <row r="22" spans="1:15" ht="39.9" customHeight="1" thickTop="1" thickBot="1" x14ac:dyDescent="0.25">
      <c r="A22" s="499" t="s">
        <v>29</v>
      </c>
      <c r="B22" s="500"/>
      <c r="C22" s="500"/>
      <c r="D22" s="500"/>
      <c r="E22" s="500"/>
      <c r="F22" s="501"/>
      <c r="G22" s="100">
        <f>SUM(G21+G19)</f>
        <v>0</v>
      </c>
      <c r="H22" s="91"/>
      <c r="I22" s="113" t="s">
        <v>112</v>
      </c>
      <c r="J22" s="239" t="s">
        <v>116</v>
      </c>
      <c r="K22" s="125"/>
    </row>
    <row r="23" spans="1:15" ht="22.5" customHeight="1" thickTop="1" x14ac:dyDescent="0.2"/>
    <row r="24" spans="1:15" ht="26.25" customHeight="1" x14ac:dyDescent="0.2"/>
    <row r="25" spans="1:15" ht="24.9" customHeight="1" x14ac:dyDescent="0.2"/>
    <row r="26" spans="1:15" ht="24.9" customHeight="1" x14ac:dyDescent="0.2"/>
    <row r="27" spans="1:15" ht="24.9" customHeight="1" x14ac:dyDescent="0.2"/>
    <row r="28" spans="1:15" ht="24.9" customHeight="1" x14ac:dyDescent="0.2"/>
    <row r="29" spans="1:15" ht="24.9" customHeight="1" x14ac:dyDescent="0.2"/>
    <row r="30" spans="1:15" ht="24.9" customHeight="1" x14ac:dyDescent="0.2"/>
    <row r="31" spans="1:15" ht="24.9" customHeight="1" x14ac:dyDescent="0.2"/>
    <row r="32" spans="1:15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</sheetData>
  <mergeCells count="40">
    <mergeCell ref="A2:C2"/>
    <mergeCell ref="A3:H3"/>
    <mergeCell ref="C5:D5"/>
    <mergeCell ref="E5:H5"/>
    <mergeCell ref="C6:D6"/>
    <mergeCell ref="E6:H6"/>
    <mergeCell ref="A7:B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A11:C11"/>
    <mergeCell ref="D11:E11"/>
    <mergeCell ref="F11:H11"/>
    <mergeCell ref="A12:B12"/>
    <mergeCell ref="A13:B13"/>
    <mergeCell ref="C13:F13"/>
    <mergeCell ref="A14:B14"/>
    <mergeCell ref="C14:F14"/>
    <mergeCell ref="L15:N15"/>
    <mergeCell ref="A16:B16"/>
    <mergeCell ref="C16:F16"/>
    <mergeCell ref="L16:O16"/>
    <mergeCell ref="A17:B17"/>
    <mergeCell ref="C17:F17"/>
    <mergeCell ref="L17:O17"/>
    <mergeCell ref="A15:B15"/>
    <mergeCell ref="C15:F15"/>
    <mergeCell ref="A22:F22"/>
    <mergeCell ref="A18:B18"/>
    <mergeCell ref="C18:F18"/>
    <mergeCell ref="A19:F19"/>
    <mergeCell ref="A20:B20"/>
    <mergeCell ref="C20:F20"/>
    <mergeCell ref="A21:F21"/>
  </mergeCells>
  <phoneticPr fontId="2"/>
  <printOptions horizontalCentered="1"/>
  <pageMargins left="0.78740157480314965" right="0.39370078740157483" top="0.78740157480314965" bottom="0.39370078740157483" header="0" footer="0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0000000}">
          <x14:formula1>
            <xm:f>★使用方法の説明!$F$72:$F$78</xm:f>
          </x14:formula1>
          <xm:sqref>A14:B18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00B0F0"/>
  </sheetPr>
  <dimension ref="A1:K209"/>
  <sheetViews>
    <sheetView view="pageBreakPreview" zoomScale="60" zoomScaleNormal="100" workbookViewId="0">
      <pane ySplit="6" topLeftCell="A70" activePane="bottomLeft" state="frozen"/>
      <selection pane="bottomLeft" activeCell="Q87" sqref="Q87"/>
    </sheetView>
  </sheetViews>
  <sheetFormatPr defaultRowHeight="13.2" x14ac:dyDescent="0.2"/>
  <cols>
    <col min="1" max="1" width="5.6640625" customWidth="1"/>
    <col min="2" max="2" width="5" customWidth="1"/>
    <col min="3" max="3" width="8.6640625" customWidth="1"/>
    <col min="4" max="4" width="11.6640625" customWidth="1"/>
    <col min="5" max="5" width="40.6640625" customWidth="1"/>
    <col min="6" max="6" width="16.6640625" customWidth="1"/>
    <col min="7" max="7" width="11.6640625" customWidth="1"/>
    <col min="8" max="8" width="12.6640625" customWidth="1"/>
    <col min="9" max="9" width="14.33203125" customWidth="1"/>
    <col min="10" max="10" width="12.6640625" hidden="1" customWidth="1"/>
    <col min="11" max="11" width="11.6640625" customWidth="1"/>
  </cols>
  <sheetData>
    <row r="1" spans="1:11" ht="13.8" thickBot="1" x14ac:dyDescent="0.25">
      <c r="A1" s="2"/>
      <c r="B1" s="2"/>
      <c r="C1" s="2"/>
      <c r="D1" s="2"/>
      <c r="E1" s="2"/>
      <c r="F1" s="2"/>
      <c r="G1" s="18" t="s">
        <v>11</v>
      </c>
      <c r="H1" s="20" t="s">
        <v>169</v>
      </c>
      <c r="I1" s="19" t="s">
        <v>172</v>
      </c>
      <c r="J1" s="21" t="s">
        <v>12</v>
      </c>
      <c r="K1" s="2"/>
    </row>
    <row r="2" spans="1:11" ht="24.9" customHeight="1" thickTop="1" thickBot="1" x14ac:dyDescent="0.25">
      <c r="A2" s="2"/>
      <c r="B2" s="478" t="s">
        <v>10</v>
      </c>
      <c r="C2" s="478"/>
      <c r="D2" s="132"/>
      <c r="E2" s="497" t="s">
        <v>57</v>
      </c>
      <c r="F2" s="498"/>
      <c r="G2" s="25">
        <f>SUM(G7:G206)</f>
        <v>0</v>
      </c>
      <c r="H2" s="22">
        <f>SUM(H7:H206)</f>
        <v>0</v>
      </c>
      <c r="I2" s="23">
        <f>SUM(I7:I206)</f>
        <v>0</v>
      </c>
      <c r="J2" s="24">
        <f>+G2-H2-I2</f>
        <v>0</v>
      </c>
      <c r="K2" s="3"/>
    </row>
    <row r="3" spans="1:11" ht="20.100000000000001" customHeight="1" x14ac:dyDescent="0.2">
      <c r="A3" s="2"/>
      <c r="B3" s="3"/>
      <c r="C3" s="3"/>
      <c r="D3" s="3"/>
      <c r="E3" s="3"/>
      <c r="F3" s="3"/>
      <c r="G3" s="3"/>
      <c r="H3" s="479">
        <f>集運!E6</f>
        <v>0</v>
      </c>
      <c r="I3" s="479"/>
      <c r="J3" s="479"/>
      <c r="K3" s="479"/>
    </row>
    <row r="4" spans="1:11" ht="5.099999999999999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476" t="s">
        <v>166</v>
      </c>
      <c r="B5" s="480" t="s">
        <v>2</v>
      </c>
      <c r="C5" s="482" t="s">
        <v>13</v>
      </c>
      <c r="D5" s="495" t="s">
        <v>111</v>
      </c>
      <c r="E5" s="493" t="s">
        <v>8</v>
      </c>
      <c r="F5" s="484" t="s">
        <v>3</v>
      </c>
      <c r="G5" s="486" t="s">
        <v>4</v>
      </c>
      <c r="H5" s="488" t="s">
        <v>5</v>
      </c>
      <c r="I5" s="488"/>
      <c r="J5" s="489" t="s">
        <v>6</v>
      </c>
      <c r="K5" s="491" t="s">
        <v>7</v>
      </c>
    </row>
    <row r="6" spans="1:11" ht="13.8" thickBot="1" x14ac:dyDescent="0.25">
      <c r="A6" s="477"/>
      <c r="B6" s="481"/>
      <c r="C6" s="483"/>
      <c r="D6" s="496"/>
      <c r="E6" s="494"/>
      <c r="F6" s="485"/>
      <c r="G6" s="487"/>
      <c r="H6" s="4" t="s">
        <v>170</v>
      </c>
      <c r="I6" s="5" t="s">
        <v>171</v>
      </c>
      <c r="J6" s="490"/>
      <c r="K6" s="492"/>
    </row>
    <row r="7" spans="1:11" ht="21.9" customHeight="1" x14ac:dyDescent="0.2">
      <c r="A7" s="252"/>
      <c r="B7" s="54">
        <v>1</v>
      </c>
      <c r="C7" s="33"/>
      <c r="D7" s="33"/>
      <c r="E7" s="58"/>
      <c r="F7" s="34"/>
      <c r="G7" s="35"/>
      <c r="H7" s="36"/>
      <c r="I7" s="37"/>
      <c r="J7" s="10" t="str">
        <f>IF(E7="","",#REF!+G7-H7-I7)</f>
        <v/>
      </c>
      <c r="K7" s="44"/>
    </row>
    <row r="8" spans="1:11" ht="21.9" customHeight="1" x14ac:dyDescent="0.2">
      <c r="A8" s="252"/>
      <c r="B8" s="54">
        <v>2</v>
      </c>
      <c r="C8" s="33"/>
      <c r="D8" s="33"/>
      <c r="E8" s="58"/>
      <c r="F8" s="34"/>
      <c r="G8" s="35"/>
      <c r="H8" s="36"/>
      <c r="I8" s="37"/>
      <c r="J8" s="10" t="str">
        <f t="shared" ref="J8:J71" si="0">IF(E8="","",J7+G8-H8-I8)</f>
        <v/>
      </c>
      <c r="K8" s="44"/>
    </row>
    <row r="9" spans="1:11" ht="21.9" customHeight="1" x14ac:dyDescent="0.2">
      <c r="A9" s="252"/>
      <c r="B9" s="54">
        <v>3</v>
      </c>
      <c r="C9" s="33"/>
      <c r="D9" s="33"/>
      <c r="E9" s="59"/>
      <c r="F9" s="34"/>
      <c r="G9" s="35"/>
      <c r="H9" s="36"/>
      <c r="I9" s="37"/>
      <c r="J9" s="10" t="str">
        <f t="shared" si="0"/>
        <v/>
      </c>
      <c r="K9" s="44"/>
    </row>
    <row r="10" spans="1:11" ht="21.9" customHeight="1" x14ac:dyDescent="0.2">
      <c r="A10" s="252"/>
      <c r="B10" s="54">
        <v>4</v>
      </c>
      <c r="C10" s="33"/>
      <c r="D10" s="33"/>
      <c r="E10" s="59"/>
      <c r="F10" s="34"/>
      <c r="G10" s="35"/>
      <c r="H10" s="36"/>
      <c r="I10" s="37"/>
      <c r="J10" s="10" t="str">
        <f t="shared" si="0"/>
        <v/>
      </c>
      <c r="K10" s="44"/>
    </row>
    <row r="11" spans="1:11" ht="21.9" customHeight="1" x14ac:dyDescent="0.2">
      <c r="A11" s="252"/>
      <c r="B11" s="54">
        <v>5</v>
      </c>
      <c r="C11" s="33"/>
      <c r="D11" s="33"/>
      <c r="E11" s="59"/>
      <c r="F11" s="34"/>
      <c r="G11" s="35"/>
      <c r="H11" s="36"/>
      <c r="I11" s="37"/>
      <c r="J11" s="10" t="str">
        <f t="shared" si="0"/>
        <v/>
      </c>
      <c r="K11" s="44"/>
    </row>
    <row r="12" spans="1:11" ht="21.9" customHeight="1" x14ac:dyDescent="0.2">
      <c r="A12" s="252"/>
      <c r="B12" s="54">
        <v>6</v>
      </c>
      <c r="C12" s="33"/>
      <c r="D12" s="33"/>
      <c r="E12" s="59"/>
      <c r="F12" s="34"/>
      <c r="G12" s="35"/>
      <c r="H12" s="36"/>
      <c r="I12" s="37"/>
      <c r="J12" s="10" t="str">
        <f t="shared" si="0"/>
        <v/>
      </c>
      <c r="K12" s="44"/>
    </row>
    <row r="13" spans="1:11" ht="21.9" customHeight="1" x14ac:dyDescent="0.2">
      <c r="A13" s="252"/>
      <c r="B13" s="54">
        <v>7</v>
      </c>
      <c r="C13" s="33"/>
      <c r="D13" s="33"/>
      <c r="E13" s="59"/>
      <c r="F13" s="34"/>
      <c r="G13" s="35"/>
      <c r="H13" s="36"/>
      <c r="I13" s="37"/>
      <c r="J13" s="10" t="str">
        <f t="shared" si="0"/>
        <v/>
      </c>
      <c r="K13" s="44"/>
    </row>
    <row r="14" spans="1:11" ht="21.9" customHeight="1" x14ac:dyDescent="0.2">
      <c r="A14" s="252"/>
      <c r="B14" s="54">
        <v>8</v>
      </c>
      <c r="C14" s="33"/>
      <c r="D14" s="33"/>
      <c r="E14" s="59"/>
      <c r="F14" s="34"/>
      <c r="G14" s="35"/>
      <c r="H14" s="36"/>
      <c r="I14" s="37"/>
      <c r="J14" s="10" t="str">
        <f t="shared" si="0"/>
        <v/>
      </c>
      <c r="K14" s="44"/>
    </row>
    <row r="15" spans="1:11" ht="21.9" customHeight="1" x14ac:dyDescent="0.2">
      <c r="A15" s="252"/>
      <c r="B15" s="54">
        <v>9</v>
      </c>
      <c r="C15" s="33"/>
      <c r="D15" s="33"/>
      <c r="E15" s="59"/>
      <c r="F15" s="34"/>
      <c r="G15" s="35"/>
      <c r="H15" s="36"/>
      <c r="I15" s="37"/>
      <c r="J15" s="10" t="str">
        <f t="shared" si="0"/>
        <v/>
      </c>
      <c r="K15" s="44"/>
    </row>
    <row r="16" spans="1:11" ht="21.9" customHeight="1" x14ac:dyDescent="0.2">
      <c r="A16" s="252"/>
      <c r="B16" s="54">
        <v>10</v>
      </c>
      <c r="C16" s="33"/>
      <c r="D16" s="33"/>
      <c r="E16" s="59"/>
      <c r="F16" s="34"/>
      <c r="G16" s="35"/>
      <c r="H16" s="36"/>
      <c r="I16" s="37"/>
      <c r="J16" s="10" t="str">
        <f t="shared" si="0"/>
        <v/>
      </c>
      <c r="K16" s="44"/>
    </row>
    <row r="17" spans="1:11" ht="21.9" customHeight="1" x14ac:dyDescent="0.2">
      <c r="A17" s="252"/>
      <c r="B17" s="54">
        <v>11</v>
      </c>
      <c r="C17" s="33"/>
      <c r="D17" s="33"/>
      <c r="E17" s="59"/>
      <c r="F17" s="34"/>
      <c r="G17" s="35"/>
      <c r="H17" s="36"/>
      <c r="I17" s="37"/>
      <c r="J17" s="10" t="str">
        <f t="shared" si="0"/>
        <v/>
      </c>
      <c r="K17" s="44"/>
    </row>
    <row r="18" spans="1:11" ht="21.9" customHeight="1" x14ac:dyDescent="0.2">
      <c r="A18" s="252"/>
      <c r="B18" s="54">
        <v>12</v>
      </c>
      <c r="C18" s="33"/>
      <c r="D18" s="33"/>
      <c r="E18" s="59"/>
      <c r="F18" s="34"/>
      <c r="G18" s="35"/>
      <c r="H18" s="36"/>
      <c r="I18" s="37"/>
      <c r="J18" s="10" t="str">
        <f t="shared" si="0"/>
        <v/>
      </c>
      <c r="K18" s="44"/>
    </row>
    <row r="19" spans="1:11" ht="21.9" customHeight="1" x14ac:dyDescent="0.2">
      <c r="A19" s="252"/>
      <c r="B19" s="54">
        <v>13</v>
      </c>
      <c r="C19" s="33"/>
      <c r="D19" s="33"/>
      <c r="E19" s="59"/>
      <c r="F19" s="34"/>
      <c r="G19" s="35"/>
      <c r="H19" s="36"/>
      <c r="I19" s="37"/>
      <c r="J19" s="10" t="str">
        <f t="shared" si="0"/>
        <v/>
      </c>
      <c r="K19" s="44"/>
    </row>
    <row r="20" spans="1:11" ht="21.9" customHeight="1" x14ac:dyDescent="0.2">
      <c r="A20" s="252"/>
      <c r="B20" s="54">
        <v>14</v>
      </c>
      <c r="C20" s="33"/>
      <c r="D20" s="33"/>
      <c r="E20" s="59"/>
      <c r="F20" s="34"/>
      <c r="G20" s="35"/>
      <c r="H20" s="36"/>
      <c r="I20" s="37"/>
      <c r="J20" s="10" t="str">
        <f t="shared" si="0"/>
        <v/>
      </c>
      <c r="K20" s="44"/>
    </row>
    <row r="21" spans="1:11" ht="21.9" customHeight="1" x14ac:dyDescent="0.2">
      <c r="A21" s="252"/>
      <c r="B21" s="54">
        <v>15</v>
      </c>
      <c r="C21" s="33"/>
      <c r="D21" s="33"/>
      <c r="E21" s="59"/>
      <c r="F21" s="34"/>
      <c r="G21" s="35"/>
      <c r="H21" s="36"/>
      <c r="I21" s="37"/>
      <c r="J21" s="10" t="str">
        <f t="shared" si="0"/>
        <v/>
      </c>
      <c r="K21" s="44"/>
    </row>
    <row r="22" spans="1:11" ht="21.9" customHeight="1" x14ac:dyDescent="0.2">
      <c r="A22" s="252"/>
      <c r="B22" s="54">
        <v>16</v>
      </c>
      <c r="C22" s="33"/>
      <c r="D22" s="33"/>
      <c r="E22" s="59"/>
      <c r="F22" s="34"/>
      <c r="G22" s="35"/>
      <c r="H22" s="36"/>
      <c r="I22" s="37"/>
      <c r="J22" s="10" t="str">
        <f t="shared" si="0"/>
        <v/>
      </c>
      <c r="K22" s="44"/>
    </row>
    <row r="23" spans="1:11" ht="21.9" customHeight="1" x14ac:dyDescent="0.2">
      <c r="A23" s="252"/>
      <c r="B23" s="54">
        <v>17</v>
      </c>
      <c r="C23" s="33"/>
      <c r="D23" s="33"/>
      <c r="E23" s="59"/>
      <c r="F23" s="34"/>
      <c r="G23" s="35"/>
      <c r="H23" s="36"/>
      <c r="I23" s="37"/>
      <c r="J23" s="10" t="str">
        <f t="shared" si="0"/>
        <v/>
      </c>
      <c r="K23" s="44"/>
    </row>
    <row r="24" spans="1:11" ht="21.9" customHeight="1" x14ac:dyDescent="0.2">
      <c r="A24" s="252"/>
      <c r="B24" s="54">
        <v>18</v>
      </c>
      <c r="C24" s="33"/>
      <c r="D24" s="33"/>
      <c r="E24" s="59"/>
      <c r="F24" s="34"/>
      <c r="G24" s="35"/>
      <c r="H24" s="36"/>
      <c r="I24" s="37"/>
      <c r="J24" s="10" t="str">
        <f t="shared" si="0"/>
        <v/>
      </c>
      <c r="K24" s="44"/>
    </row>
    <row r="25" spans="1:11" ht="21.9" customHeight="1" x14ac:dyDescent="0.2">
      <c r="A25" s="252"/>
      <c r="B25" s="54">
        <v>19</v>
      </c>
      <c r="C25" s="33"/>
      <c r="D25" s="33"/>
      <c r="E25" s="59"/>
      <c r="F25" s="34"/>
      <c r="G25" s="35"/>
      <c r="H25" s="36"/>
      <c r="I25" s="37"/>
      <c r="J25" s="10" t="str">
        <f t="shared" si="0"/>
        <v/>
      </c>
      <c r="K25" s="44"/>
    </row>
    <row r="26" spans="1:11" ht="21.9" customHeight="1" x14ac:dyDescent="0.2">
      <c r="A26" s="252"/>
      <c r="B26" s="54">
        <v>20</v>
      </c>
      <c r="C26" s="33"/>
      <c r="D26" s="33"/>
      <c r="E26" s="59"/>
      <c r="F26" s="34"/>
      <c r="G26" s="35"/>
      <c r="H26" s="36"/>
      <c r="I26" s="37"/>
      <c r="J26" s="10" t="str">
        <f t="shared" si="0"/>
        <v/>
      </c>
      <c r="K26" s="44"/>
    </row>
    <row r="27" spans="1:11" ht="21.9" customHeight="1" x14ac:dyDescent="0.2">
      <c r="A27" s="252"/>
      <c r="B27" s="54">
        <v>21</v>
      </c>
      <c r="C27" s="33"/>
      <c r="D27" s="33"/>
      <c r="E27" s="59"/>
      <c r="F27" s="34"/>
      <c r="G27" s="35"/>
      <c r="H27" s="36"/>
      <c r="I27" s="37"/>
      <c r="J27" s="10" t="str">
        <f t="shared" si="0"/>
        <v/>
      </c>
      <c r="K27" s="44"/>
    </row>
    <row r="28" spans="1:11" ht="21.9" customHeight="1" x14ac:dyDescent="0.2">
      <c r="A28" s="252"/>
      <c r="B28" s="54">
        <v>22</v>
      </c>
      <c r="C28" s="33"/>
      <c r="D28" s="33"/>
      <c r="E28" s="59"/>
      <c r="F28" s="34"/>
      <c r="G28" s="35"/>
      <c r="H28" s="36"/>
      <c r="I28" s="37"/>
      <c r="J28" s="10" t="str">
        <f t="shared" si="0"/>
        <v/>
      </c>
      <c r="K28" s="44"/>
    </row>
    <row r="29" spans="1:11" ht="21.9" customHeight="1" x14ac:dyDescent="0.2">
      <c r="A29" s="252"/>
      <c r="B29" s="54">
        <v>23</v>
      </c>
      <c r="C29" s="33"/>
      <c r="D29" s="33"/>
      <c r="E29" s="59"/>
      <c r="F29" s="34"/>
      <c r="G29" s="35"/>
      <c r="H29" s="36"/>
      <c r="I29" s="37"/>
      <c r="J29" s="10" t="str">
        <f t="shared" si="0"/>
        <v/>
      </c>
      <c r="K29" s="44"/>
    </row>
    <row r="30" spans="1:11" ht="21.9" customHeight="1" x14ac:dyDescent="0.2">
      <c r="A30" s="252"/>
      <c r="B30" s="54">
        <v>24</v>
      </c>
      <c r="C30" s="33"/>
      <c r="D30" s="33"/>
      <c r="E30" s="59"/>
      <c r="F30" s="34"/>
      <c r="G30" s="35"/>
      <c r="H30" s="36"/>
      <c r="I30" s="37"/>
      <c r="J30" s="10" t="str">
        <f t="shared" si="0"/>
        <v/>
      </c>
      <c r="K30" s="44"/>
    </row>
    <row r="31" spans="1:11" ht="21.9" customHeight="1" x14ac:dyDescent="0.2">
      <c r="A31" s="252"/>
      <c r="B31" s="54">
        <v>25</v>
      </c>
      <c r="C31" s="33"/>
      <c r="D31" s="33"/>
      <c r="E31" s="59"/>
      <c r="F31" s="34"/>
      <c r="G31" s="35"/>
      <c r="H31" s="36"/>
      <c r="I31" s="37"/>
      <c r="J31" s="10" t="str">
        <f t="shared" si="0"/>
        <v/>
      </c>
      <c r="K31" s="44"/>
    </row>
    <row r="32" spans="1:11" ht="21.9" customHeight="1" x14ac:dyDescent="0.2">
      <c r="A32" s="252"/>
      <c r="B32" s="54">
        <v>26</v>
      </c>
      <c r="C32" s="33"/>
      <c r="D32" s="33"/>
      <c r="E32" s="59"/>
      <c r="F32" s="34"/>
      <c r="G32" s="35"/>
      <c r="H32" s="36"/>
      <c r="I32" s="37"/>
      <c r="J32" s="10" t="str">
        <f t="shared" si="0"/>
        <v/>
      </c>
      <c r="K32" s="44"/>
    </row>
    <row r="33" spans="1:11" ht="21.9" customHeight="1" x14ac:dyDescent="0.2">
      <c r="A33" s="252"/>
      <c r="B33" s="54">
        <v>27</v>
      </c>
      <c r="C33" s="33"/>
      <c r="D33" s="33"/>
      <c r="E33" s="59"/>
      <c r="F33" s="34"/>
      <c r="G33" s="35"/>
      <c r="H33" s="36"/>
      <c r="I33" s="37"/>
      <c r="J33" s="10" t="str">
        <f t="shared" si="0"/>
        <v/>
      </c>
      <c r="K33" s="44"/>
    </row>
    <row r="34" spans="1:11" ht="21.9" customHeight="1" x14ac:dyDescent="0.2">
      <c r="A34" s="252"/>
      <c r="B34" s="54">
        <v>28</v>
      </c>
      <c r="C34" s="33"/>
      <c r="D34" s="33"/>
      <c r="E34" s="59"/>
      <c r="F34" s="34"/>
      <c r="G34" s="35"/>
      <c r="H34" s="36"/>
      <c r="I34" s="37"/>
      <c r="J34" s="10" t="str">
        <f t="shared" si="0"/>
        <v/>
      </c>
      <c r="K34" s="44"/>
    </row>
    <row r="35" spans="1:11" ht="21.9" customHeight="1" x14ac:dyDescent="0.2">
      <c r="A35" s="252"/>
      <c r="B35" s="54">
        <v>29</v>
      </c>
      <c r="C35" s="33"/>
      <c r="D35" s="33"/>
      <c r="E35" s="59"/>
      <c r="F35" s="34"/>
      <c r="G35" s="35"/>
      <c r="H35" s="36"/>
      <c r="I35" s="37"/>
      <c r="J35" s="10" t="str">
        <f t="shared" si="0"/>
        <v/>
      </c>
      <c r="K35" s="44"/>
    </row>
    <row r="36" spans="1:11" ht="21.9" customHeight="1" x14ac:dyDescent="0.2">
      <c r="A36" s="252"/>
      <c r="B36" s="54">
        <v>30</v>
      </c>
      <c r="C36" s="33"/>
      <c r="D36" s="33"/>
      <c r="E36" s="59"/>
      <c r="F36" s="34"/>
      <c r="G36" s="35"/>
      <c r="H36" s="36"/>
      <c r="I36" s="37"/>
      <c r="J36" s="10" t="str">
        <f t="shared" si="0"/>
        <v/>
      </c>
      <c r="K36" s="44"/>
    </row>
    <row r="37" spans="1:11" ht="21.9" customHeight="1" x14ac:dyDescent="0.2">
      <c r="A37" s="252"/>
      <c r="B37" s="54">
        <v>31</v>
      </c>
      <c r="C37" s="33"/>
      <c r="D37" s="33"/>
      <c r="E37" s="59"/>
      <c r="F37" s="34"/>
      <c r="G37" s="35"/>
      <c r="H37" s="36"/>
      <c r="I37" s="37"/>
      <c r="J37" s="10" t="str">
        <f t="shared" si="0"/>
        <v/>
      </c>
      <c r="K37" s="44"/>
    </row>
    <row r="38" spans="1:11" ht="21.9" customHeight="1" x14ac:dyDescent="0.2">
      <c r="A38" s="252"/>
      <c r="B38" s="54">
        <v>32</v>
      </c>
      <c r="C38" s="33"/>
      <c r="D38" s="33"/>
      <c r="E38" s="59"/>
      <c r="F38" s="34"/>
      <c r="G38" s="35"/>
      <c r="H38" s="36"/>
      <c r="I38" s="37"/>
      <c r="J38" s="10" t="str">
        <f t="shared" si="0"/>
        <v/>
      </c>
      <c r="K38" s="44"/>
    </row>
    <row r="39" spans="1:11" ht="21.9" customHeight="1" x14ac:dyDescent="0.2">
      <c r="A39" s="252"/>
      <c r="B39" s="54">
        <v>33</v>
      </c>
      <c r="C39" s="33"/>
      <c r="D39" s="33"/>
      <c r="E39" s="59"/>
      <c r="F39" s="34"/>
      <c r="G39" s="35"/>
      <c r="H39" s="36"/>
      <c r="I39" s="37"/>
      <c r="J39" s="10" t="str">
        <f t="shared" si="0"/>
        <v/>
      </c>
      <c r="K39" s="44"/>
    </row>
    <row r="40" spans="1:11" ht="21.9" customHeight="1" x14ac:dyDescent="0.2">
      <c r="A40" s="252"/>
      <c r="B40" s="54">
        <v>34</v>
      </c>
      <c r="C40" s="33"/>
      <c r="D40" s="33"/>
      <c r="E40" s="59"/>
      <c r="F40" s="34"/>
      <c r="G40" s="35"/>
      <c r="H40" s="36"/>
      <c r="I40" s="37"/>
      <c r="J40" s="10" t="str">
        <f t="shared" si="0"/>
        <v/>
      </c>
      <c r="K40" s="44"/>
    </row>
    <row r="41" spans="1:11" ht="21.9" customHeight="1" x14ac:dyDescent="0.2">
      <c r="A41" s="252"/>
      <c r="B41" s="54">
        <v>35</v>
      </c>
      <c r="C41" s="33"/>
      <c r="D41" s="33"/>
      <c r="E41" s="59"/>
      <c r="F41" s="34"/>
      <c r="G41" s="35"/>
      <c r="H41" s="36"/>
      <c r="I41" s="37"/>
      <c r="J41" s="10" t="str">
        <f t="shared" si="0"/>
        <v/>
      </c>
      <c r="K41" s="44"/>
    </row>
    <row r="42" spans="1:11" ht="21.9" customHeight="1" x14ac:dyDescent="0.2">
      <c r="A42" s="252"/>
      <c r="B42" s="54">
        <v>36</v>
      </c>
      <c r="C42" s="33"/>
      <c r="D42" s="33"/>
      <c r="E42" s="59"/>
      <c r="F42" s="34"/>
      <c r="G42" s="35"/>
      <c r="H42" s="36"/>
      <c r="I42" s="37"/>
      <c r="J42" s="10" t="str">
        <f t="shared" si="0"/>
        <v/>
      </c>
      <c r="K42" s="44"/>
    </row>
    <row r="43" spans="1:11" ht="21.9" customHeight="1" x14ac:dyDescent="0.2">
      <c r="A43" s="252"/>
      <c r="B43" s="54">
        <v>37</v>
      </c>
      <c r="C43" s="33"/>
      <c r="D43" s="33"/>
      <c r="E43" s="59"/>
      <c r="F43" s="34"/>
      <c r="G43" s="35"/>
      <c r="H43" s="36"/>
      <c r="I43" s="37"/>
      <c r="J43" s="10" t="str">
        <f t="shared" si="0"/>
        <v/>
      </c>
      <c r="K43" s="44"/>
    </row>
    <row r="44" spans="1:11" ht="21.9" customHeight="1" x14ac:dyDescent="0.2">
      <c r="A44" s="252"/>
      <c r="B44" s="54">
        <v>38</v>
      </c>
      <c r="C44" s="33"/>
      <c r="D44" s="33"/>
      <c r="E44" s="59"/>
      <c r="F44" s="34"/>
      <c r="G44" s="35"/>
      <c r="H44" s="36"/>
      <c r="I44" s="37"/>
      <c r="J44" s="10" t="str">
        <f t="shared" si="0"/>
        <v/>
      </c>
      <c r="K44" s="44"/>
    </row>
    <row r="45" spans="1:11" ht="21.9" customHeight="1" x14ac:dyDescent="0.2">
      <c r="A45" s="252"/>
      <c r="B45" s="54">
        <v>39</v>
      </c>
      <c r="C45" s="33"/>
      <c r="D45" s="33"/>
      <c r="E45" s="59"/>
      <c r="F45" s="34"/>
      <c r="G45" s="35"/>
      <c r="H45" s="36"/>
      <c r="I45" s="37"/>
      <c r="J45" s="10" t="str">
        <f t="shared" si="0"/>
        <v/>
      </c>
      <c r="K45" s="44"/>
    </row>
    <row r="46" spans="1:11" ht="21.9" customHeight="1" x14ac:dyDescent="0.2">
      <c r="A46" s="252"/>
      <c r="B46" s="54">
        <v>40</v>
      </c>
      <c r="C46" s="33"/>
      <c r="D46" s="33"/>
      <c r="E46" s="59"/>
      <c r="F46" s="34"/>
      <c r="G46" s="35"/>
      <c r="H46" s="36"/>
      <c r="I46" s="37"/>
      <c r="J46" s="10" t="str">
        <f t="shared" si="0"/>
        <v/>
      </c>
      <c r="K46" s="44"/>
    </row>
    <row r="47" spans="1:11" ht="21.9" customHeight="1" x14ac:dyDescent="0.2">
      <c r="A47" s="252"/>
      <c r="B47" s="54">
        <v>41</v>
      </c>
      <c r="C47" s="33"/>
      <c r="D47" s="33"/>
      <c r="E47" s="59"/>
      <c r="F47" s="34"/>
      <c r="G47" s="35"/>
      <c r="H47" s="36"/>
      <c r="I47" s="37"/>
      <c r="J47" s="10" t="str">
        <f t="shared" si="0"/>
        <v/>
      </c>
      <c r="K47" s="44"/>
    </row>
    <row r="48" spans="1:11" ht="21.9" customHeight="1" x14ac:dyDescent="0.2">
      <c r="A48" s="252"/>
      <c r="B48" s="54">
        <v>42</v>
      </c>
      <c r="C48" s="33"/>
      <c r="D48" s="33"/>
      <c r="E48" s="59"/>
      <c r="F48" s="34"/>
      <c r="G48" s="35"/>
      <c r="H48" s="36"/>
      <c r="I48" s="37"/>
      <c r="J48" s="10" t="str">
        <f t="shared" si="0"/>
        <v/>
      </c>
      <c r="K48" s="44"/>
    </row>
    <row r="49" spans="1:11" ht="21.9" customHeight="1" x14ac:dyDescent="0.2">
      <c r="A49" s="252"/>
      <c r="B49" s="54">
        <v>43</v>
      </c>
      <c r="C49" s="33"/>
      <c r="D49" s="33"/>
      <c r="E49" s="59"/>
      <c r="F49" s="34"/>
      <c r="G49" s="35"/>
      <c r="H49" s="36"/>
      <c r="I49" s="37"/>
      <c r="J49" s="10" t="str">
        <f t="shared" si="0"/>
        <v/>
      </c>
      <c r="K49" s="44"/>
    </row>
    <row r="50" spans="1:11" ht="21.9" customHeight="1" x14ac:dyDescent="0.2">
      <c r="A50" s="252"/>
      <c r="B50" s="54">
        <v>44</v>
      </c>
      <c r="C50" s="33"/>
      <c r="D50" s="33"/>
      <c r="E50" s="59"/>
      <c r="F50" s="34"/>
      <c r="G50" s="35"/>
      <c r="H50" s="36"/>
      <c r="I50" s="37"/>
      <c r="J50" s="10" t="str">
        <f t="shared" si="0"/>
        <v/>
      </c>
      <c r="K50" s="44"/>
    </row>
    <row r="51" spans="1:11" ht="21.9" customHeight="1" x14ac:dyDescent="0.2">
      <c r="A51" s="252"/>
      <c r="B51" s="54">
        <v>45</v>
      </c>
      <c r="C51" s="33"/>
      <c r="D51" s="33"/>
      <c r="E51" s="59"/>
      <c r="F51" s="34"/>
      <c r="G51" s="35"/>
      <c r="H51" s="36"/>
      <c r="I51" s="37"/>
      <c r="J51" s="10" t="str">
        <f t="shared" si="0"/>
        <v/>
      </c>
      <c r="K51" s="44"/>
    </row>
    <row r="52" spans="1:11" ht="21.9" customHeight="1" x14ac:dyDescent="0.2">
      <c r="A52" s="252"/>
      <c r="B52" s="54">
        <v>46</v>
      </c>
      <c r="C52" s="33"/>
      <c r="D52" s="33"/>
      <c r="E52" s="59"/>
      <c r="F52" s="34"/>
      <c r="G52" s="35"/>
      <c r="H52" s="36"/>
      <c r="I52" s="37"/>
      <c r="J52" s="10" t="str">
        <f t="shared" si="0"/>
        <v/>
      </c>
      <c r="K52" s="44"/>
    </row>
    <row r="53" spans="1:11" ht="21.9" customHeight="1" x14ac:dyDescent="0.2">
      <c r="A53" s="252"/>
      <c r="B53" s="54">
        <v>47</v>
      </c>
      <c r="C53" s="33"/>
      <c r="D53" s="33"/>
      <c r="E53" s="59"/>
      <c r="F53" s="34"/>
      <c r="G53" s="35"/>
      <c r="H53" s="36"/>
      <c r="I53" s="37"/>
      <c r="J53" s="10" t="str">
        <f t="shared" si="0"/>
        <v/>
      </c>
      <c r="K53" s="44"/>
    </row>
    <row r="54" spans="1:11" ht="21.9" customHeight="1" x14ac:dyDescent="0.2">
      <c r="A54" s="252"/>
      <c r="B54" s="54">
        <v>48</v>
      </c>
      <c r="C54" s="33"/>
      <c r="D54" s="33"/>
      <c r="E54" s="59"/>
      <c r="F54" s="34"/>
      <c r="G54" s="35"/>
      <c r="H54" s="36"/>
      <c r="I54" s="37"/>
      <c r="J54" s="10" t="str">
        <f t="shared" si="0"/>
        <v/>
      </c>
      <c r="K54" s="44"/>
    </row>
    <row r="55" spans="1:11" ht="21.9" customHeight="1" x14ac:dyDescent="0.2">
      <c r="A55" s="252"/>
      <c r="B55" s="54">
        <v>49</v>
      </c>
      <c r="C55" s="33"/>
      <c r="D55" s="33"/>
      <c r="E55" s="59"/>
      <c r="F55" s="34"/>
      <c r="G55" s="35"/>
      <c r="H55" s="36"/>
      <c r="I55" s="37"/>
      <c r="J55" s="10" t="str">
        <f t="shared" si="0"/>
        <v/>
      </c>
      <c r="K55" s="44"/>
    </row>
    <row r="56" spans="1:11" ht="21.9" customHeight="1" x14ac:dyDescent="0.2">
      <c r="A56" s="252"/>
      <c r="B56" s="54">
        <v>50</v>
      </c>
      <c r="C56" s="33"/>
      <c r="D56" s="33"/>
      <c r="E56" s="59"/>
      <c r="F56" s="34"/>
      <c r="G56" s="35"/>
      <c r="H56" s="36"/>
      <c r="I56" s="37"/>
      <c r="J56" s="10" t="str">
        <f t="shared" si="0"/>
        <v/>
      </c>
      <c r="K56" s="44"/>
    </row>
    <row r="57" spans="1:11" ht="21.9" customHeight="1" x14ac:dyDescent="0.2">
      <c r="A57" s="252"/>
      <c r="B57" s="54">
        <v>51</v>
      </c>
      <c r="C57" s="33"/>
      <c r="D57" s="33"/>
      <c r="E57" s="59"/>
      <c r="F57" s="34"/>
      <c r="G57" s="35"/>
      <c r="H57" s="36"/>
      <c r="I57" s="37"/>
      <c r="J57" s="10" t="str">
        <f t="shared" si="0"/>
        <v/>
      </c>
      <c r="K57" s="44"/>
    </row>
    <row r="58" spans="1:11" ht="21.9" customHeight="1" x14ac:dyDescent="0.2">
      <c r="A58" s="252"/>
      <c r="B58" s="54">
        <v>52</v>
      </c>
      <c r="C58" s="33"/>
      <c r="D58" s="33"/>
      <c r="E58" s="59"/>
      <c r="F58" s="34"/>
      <c r="G58" s="35"/>
      <c r="H58" s="36"/>
      <c r="I58" s="37"/>
      <c r="J58" s="10" t="str">
        <f t="shared" si="0"/>
        <v/>
      </c>
      <c r="K58" s="44"/>
    </row>
    <row r="59" spans="1:11" ht="21.9" customHeight="1" x14ac:dyDescent="0.2">
      <c r="A59" s="252"/>
      <c r="B59" s="54">
        <v>53</v>
      </c>
      <c r="C59" s="33"/>
      <c r="D59" s="33"/>
      <c r="E59" s="59"/>
      <c r="F59" s="34"/>
      <c r="G59" s="35"/>
      <c r="H59" s="36"/>
      <c r="I59" s="37"/>
      <c r="J59" s="10" t="str">
        <f t="shared" si="0"/>
        <v/>
      </c>
      <c r="K59" s="44"/>
    </row>
    <row r="60" spans="1:11" ht="21.9" customHeight="1" x14ac:dyDescent="0.2">
      <c r="A60" s="252"/>
      <c r="B60" s="54">
        <v>54</v>
      </c>
      <c r="C60" s="33"/>
      <c r="D60" s="33"/>
      <c r="E60" s="59"/>
      <c r="F60" s="34"/>
      <c r="G60" s="35"/>
      <c r="H60" s="36"/>
      <c r="I60" s="37"/>
      <c r="J60" s="10" t="str">
        <f t="shared" si="0"/>
        <v/>
      </c>
      <c r="K60" s="44"/>
    </row>
    <row r="61" spans="1:11" ht="21.9" customHeight="1" x14ac:dyDescent="0.2">
      <c r="A61" s="252"/>
      <c r="B61" s="54">
        <v>55</v>
      </c>
      <c r="C61" s="33"/>
      <c r="D61" s="33"/>
      <c r="E61" s="59"/>
      <c r="F61" s="34"/>
      <c r="G61" s="35"/>
      <c r="H61" s="36"/>
      <c r="I61" s="37"/>
      <c r="J61" s="10" t="str">
        <f t="shared" si="0"/>
        <v/>
      </c>
      <c r="K61" s="44"/>
    </row>
    <row r="62" spans="1:11" ht="21.9" customHeight="1" x14ac:dyDescent="0.2">
      <c r="A62" s="252"/>
      <c r="B62" s="54">
        <v>56</v>
      </c>
      <c r="C62" s="33"/>
      <c r="D62" s="33"/>
      <c r="E62" s="59"/>
      <c r="F62" s="34"/>
      <c r="G62" s="35"/>
      <c r="H62" s="36"/>
      <c r="I62" s="37"/>
      <c r="J62" s="10" t="str">
        <f t="shared" si="0"/>
        <v/>
      </c>
      <c r="K62" s="44"/>
    </row>
    <row r="63" spans="1:11" ht="21.9" customHeight="1" x14ac:dyDescent="0.2">
      <c r="A63" s="252"/>
      <c r="B63" s="54">
        <v>57</v>
      </c>
      <c r="C63" s="33"/>
      <c r="D63" s="33"/>
      <c r="E63" s="59"/>
      <c r="F63" s="34"/>
      <c r="G63" s="35"/>
      <c r="H63" s="36"/>
      <c r="I63" s="37"/>
      <c r="J63" s="10" t="str">
        <f t="shared" si="0"/>
        <v/>
      </c>
      <c r="K63" s="44"/>
    </row>
    <row r="64" spans="1:11" ht="21.9" customHeight="1" x14ac:dyDescent="0.2">
      <c r="A64" s="252"/>
      <c r="B64" s="54">
        <v>58</v>
      </c>
      <c r="C64" s="33"/>
      <c r="D64" s="33"/>
      <c r="E64" s="59"/>
      <c r="F64" s="34"/>
      <c r="G64" s="35"/>
      <c r="H64" s="36"/>
      <c r="I64" s="37"/>
      <c r="J64" s="10" t="str">
        <f t="shared" si="0"/>
        <v/>
      </c>
      <c r="K64" s="44"/>
    </row>
    <row r="65" spans="1:11" ht="21.9" customHeight="1" x14ac:dyDescent="0.2">
      <c r="A65" s="252"/>
      <c r="B65" s="54">
        <v>59</v>
      </c>
      <c r="C65" s="33"/>
      <c r="D65" s="33"/>
      <c r="E65" s="59"/>
      <c r="F65" s="34"/>
      <c r="G65" s="35"/>
      <c r="H65" s="36"/>
      <c r="I65" s="37"/>
      <c r="J65" s="10" t="str">
        <f t="shared" si="0"/>
        <v/>
      </c>
      <c r="K65" s="44"/>
    </row>
    <row r="66" spans="1:11" ht="21.9" customHeight="1" x14ac:dyDescent="0.2">
      <c r="A66" s="252"/>
      <c r="B66" s="54">
        <v>60</v>
      </c>
      <c r="C66" s="33"/>
      <c r="D66" s="33"/>
      <c r="E66" s="59"/>
      <c r="F66" s="34"/>
      <c r="G66" s="35"/>
      <c r="H66" s="36"/>
      <c r="I66" s="37"/>
      <c r="J66" s="10" t="str">
        <f t="shared" si="0"/>
        <v/>
      </c>
      <c r="K66" s="44"/>
    </row>
    <row r="67" spans="1:11" ht="21.9" customHeight="1" x14ac:dyDescent="0.2">
      <c r="A67" s="252"/>
      <c r="B67" s="54">
        <v>61</v>
      </c>
      <c r="C67" s="33"/>
      <c r="D67" s="33"/>
      <c r="E67" s="59"/>
      <c r="F67" s="34"/>
      <c r="G67" s="35"/>
      <c r="H67" s="36"/>
      <c r="I67" s="37"/>
      <c r="J67" s="10" t="str">
        <f t="shared" si="0"/>
        <v/>
      </c>
      <c r="K67" s="44"/>
    </row>
    <row r="68" spans="1:11" ht="21.9" customHeight="1" x14ac:dyDescent="0.2">
      <c r="A68" s="252"/>
      <c r="B68" s="54">
        <v>62</v>
      </c>
      <c r="C68" s="33"/>
      <c r="D68" s="33"/>
      <c r="E68" s="59"/>
      <c r="F68" s="34"/>
      <c r="G68" s="35"/>
      <c r="H68" s="36"/>
      <c r="I68" s="37"/>
      <c r="J68" s="10" t="str">
        <f t="shared" si="0"/>
        <v/>
      </c>
      <c r="K68" s="44"/>
    </row>
    <row r="69" spans="1:11" ht="21.9" customHeight="1" x14ac:dyDescent="0.2">
      <c r="A69" s="252"/>
      <c r="B69" s="54">
        <v>63</v>
      </c>
      <c r="C69" s="33"/>
      <c r="D69" s="33"/>
      <c r="E69" s="59"/>
      <c r="F69" s="34"/>
      <c r="G69" s="35"/>
      <c r="H69" s="36"/>
      <c r="I69" s="37"/>
      <c r="J69" s="10" t="str">
        <f t="shared" si="0"/>
        <v/>
      </c>
      <c r="K69" s="44"/>
    </row>
    <row r="70" spans="1:11" ht="21.9" customHeight="1" x14ac:dyDescent="0.2">
      <c r="A70" s="252"/>
      <c r="B70" s="54">
        <v>64</v>
      </c>
      <c r="C70" s="33"/>
      <c r="D70" s="33"/>
      <c r="E70" s="59"/>
      <c r="F70" s="34"/>
      <c r="G70" s="35"/>
      <c r="H70" s="36"/>
      <c r="I70" s="37"/>
      <c r="J70" s="10" t="str">
        <f t="shared" si="0"/>
        <v/>
      </c>
      <c r="K70" s="44"/>
    </row>
    <row r="71" spans="1:11" ht="21.9" customHeight="1" x14ac:dyDescent="0.2">
      <c r="A71" s="252"/>
      <c r="B71" s="54">
        <v>65</v>
      </c>
      <c r="C71" s="33"/>
      <c r="D71" s="33"/>
      <c r="E71" s="59"/>
      <c r="F71" s="34"/>
      <c r="G71" s="35"/>
      <c r="H71" s="36"/>
      <c r="I71" s="37"/>
      <c r="J71" s="10" t="str">
        <f t="shared" si="0"/>
        <v/>
      </c>
      <c r="K71" s="44"/>
    </row>
    <row r="72" spans="1:11" ht="21.9" customHeight="1" x14ac:dyDescent="0.2">
      <c r="A72" s="252"/>
      <c r="B72" s="54">
        <v>66</v>
      </c>
      <c r="C72" s="33"/>
      <c r="D72" s="33"/>
      <c r="E72" s="59"/>
      <c r="F72" s="34"/>
      <c r="G72" s="35"/>
      <c r="H72" s="36"/>
      <c r="I72" s="37"/>
      <c r="J72" s="10" t="str">
        <f t="shared" ref="J72:J135" si="1">IF(E72="","",J71+G72-H72-I72)</f>
        <v/>
      </c>
      <c r="K72" s="44"/>
    </row>
    <row r="73" spans="1:11" ht="21.9" customHeight="1" x14ac:dyDescent="0.2">
      <c r="A73" s="252"/>
      <c r="B73" s="54">
        <v>67</v>
      </c>
      <c r="C73" s="33"/>
      <c r="D73" s="33"/>
      <c r="E73" s="59"/>
      <c r="F73" s="34"/>
      <c r="G73" s="35"/>
      <c r="H73" s="36"/>
      <c r="I73" s="37"/>
      <c r="J73" s="10" t="str">
        <f t="shared" si="1"/>
        <v/>
      </c>
      <c r="K73" s="44"/>
    </row>
    <row r="74" spans="1:11" ht="21.9" customHeight="1" x14ac:dyDescent="0.2">
      <c r="A74" s="252"/>
      <c r="B74" s="54">
        <v>68</v>
      </c>
      <c r="C74" s="33"/>
      <c r="D74" s="33"/>
      <c r="E74" s="59"/>
      <c r="F74" s="34"/>
      <c r="G74" s="35"/>
      <c r="H74" s="36"/>
      <c r="I74" s="37"/>
      <c r="J74" s="10" t="str">
        <f t="shared" si="1"/>
        <v/>
      </c>
      <c r="K74" s="44"/>
    </row>
    <row r="75" spans="1:11" ht="21.9" customHeight="1" x14ac:dyDescent="0.2">
      <c r="A75" s="252"/>
      <c r="B75" s="54">
        <v>69</v>
      </c>
      <c r="C75" s="33"/>
      <c r="D75" s="33"/>
      <c r="E75" s="59"/>
      <c r="F75" s="34"/>
      <c r="G75" s="35"/>
      <c r="H75" s="36"/>
      <c r="I75" s="37"/>
      <c r="J75" s="10" t="str">
        <f t="shared" si="1"/>
        <v/>
      </c>
      <c r="K75" s="44"/>
    </row>
    <row r="76" spans="1:11" ht="21.9" customHeight="1" x14ac:dyDescent="0.2">
      <c r="A76" s="252"/>
      <c r="B76" s="54">
        <v>70</v>
      </c>
      <c r="C76" s="33"/>
      <c r="D76" s="33"/>
      <c r="E76" s="59"/>
      <c r="F76" s="34"/>
      <c r="G76" s="35"/>
      <c r="H76" s="36"/>
      <c r="I76" s="37"/>
      <c r="J76" s="10" t="str">
        <f t="shared" si="1"/>
        <v/>
      </c>
      <c r="K76" s="44"/>
    </row>
    <row r="77" spans="1:11" ht="21.9" customHeight="1" x14ac:dyDescent="0.2">
      <c r="A77" s="252"/>
      <c r="B77" s="54">
        <v>71</v>
      </c>
      <c r="C77" s="33"/>
      <c r="D77" s="33"/>
      <c r="E77" s="59"/>
      <c r="F77" s="34"/>
      <c r="G77" s="35"/>
      <c r="H77" s="36"/>
      <c r="I77" s="37"/>
      <c r="J77" s="10" t="str">
        <f t="shared" si="1"/>
        <v/>
      </c>
      <c r="K77" s="44"/>
    </row>
    <row r="78" spans="1:11" ht="21.9" customHeight="1" x14ac:dyDescent="0.2">
      <c r="A78" s="252"/>
      <c r="B78" s="54">
        <v>72</v>
      </c>
      <c r="C78" s="33"/>
      <c r="D78" s="33"/>
      <c r="E78" s="59"/>
      <c r="F78" s="34"/>
      <c r="G78" s="35"/>
      <c r="H78" s="36"/>
      <c r="I78" s="37"/>
      <c r="J78" s="10" t="str">
        <f t="shared" si="1"/>
        <v/>
      </c>
      <c r="K78" s="44"/>
    </row>
    <row r="79" spans="1:11" ht="21.9" customHeight="1" x14ac:dyDescent="0.2">
      <c r="A79" s="252"/>
      <c r="B79" s="54">
        <v>73</v>
      </c>
      <c r="C79" s="33"/>
      <c r="D79" s="33"/>
      <c r="E79" s="59"/>
      <c r="F79" s="34"/>
      <c r="G79" s="35"/>
      <c r="H79" s="36"/>
      <c r="I79" s="37"/>
      <c r="J79" s="10" t="str">
        <f t="shared" si="1"/>
        <v/>
      </c>
      <c r="K79" s="44"/>
    </row>
    <row r="80" spans="1:11" ht="21.9" customHeight="1" x14ac:dyDescent="0.2">
      <c r="A80" s="252"/>
      <c r="B80" s="54">
        <v>74</v>
      </c>
      <c r="C80" s="33"/>
      <c r="D80" s="33"/>
      <c r="E80" s="59"/>
      <c r="F80" s="34"/>
      <c r="G80" s="35"/>
      <c r="H80" s="36"/>
      <c r="I80" s="37"/>
      <c r="J80" s="10" t="str">
        <f t="shared" si="1"/>
        <v/>
      </c>
      <c r="K80" s="44"/>
    </row>
    <row r="81" spans="1:11" ht="21.9" customHeight="1" x14ac:dyDescent="0.2">
      <c r="A81" s="252"/>
      <c r="B81" s="54">
        <v>75</v>
      </c>
      <c r="C81" s="33"/>
      <c r="D81" s="33"/>
      <c r="E81" s="59"/>
      <c r="F81" s="34"/>
      <c r="G81" s="35"/>
      <c r="H81" s="36"/>
      <c r="I81" s="37"/>
      <c r="J81" s="10" t="str">
        <f t="shared" si="1"/>
        <v/>
      </c>
      <c r="K81" s="44"/>
    </row>
    <row r="82" spans="1:11" ht="21.9" customHeight="1" x14ac:dyDescent="0.2">
      <c r="A82" s="252"/>
      <c r="B82" s="54">
        <v>76</v>
      </c>
      <c r="C82" s="33"/>
      <c r="D82" s="33"/>
      <c r="E82" s="59"/>
      <c r="F82" s="34"/>
      <c r="G82" s="35"/>
      <c r="H82" s="36"/>
      <c r="I82" s="37"/>
      <c r="J82" s="10" t="str">
        <f t="shared" si="1"/>
        <v/>
      </c>
      <c r="K82" s="44"/>
    </row>
    <row r="83" spans="1:11" ht="21.9" customHeight="1" x14ac:dyDescent="0.2">
      <c r="A83" s="252"/>
      <c r="B83" s="54">
        <v>77</v>
      </c>
      <c r="C83" s="33"/>
      <c r="D83" s="33"/>
      <c r="E83" s="59"/>
      <c r="F83" s="34"/>
      <c r="G83" s="35"/>
      <c r="H83" s="36"/>
      <c r="I83" s="37"/>
      <c r="J83" s="10" t="str">
        <f t="shared" si="1"/>
        <v/>
      </c>
      <c r="K83" s="44"/>
    </row>
    <row r="84" spans="1:11" ht="21.9" customHeight="1" x14ac:dyDescent="0.2">
      <c r="A84" s="252"/>
      <c r="B84" s="54">
        <v>78</v>
      </c>
      <c r="C84" s="33"/>
      <c r="D84" s="33"/>
      <c r="E84" s="59"/>
      <c r="F84" s="34"/>
      <c r="G84" s="35"/>
      <c r="H84" s="36"/>
      <c r="I84" s="37"/>
      <c r="J84" s="10" t="str">
        <f t="shared" si="1"/>
        <v/>
      </c>
      <c r="K84" s="44"/>
    </row>
    <row r="85" spans="1:11" ht="21.9" customHeight="1" x14ac:dyDescent="0.2">
      <c r="A85" s="252"/>
      <c r="B85" s="54">
        <v>79</v>
      </c>
      <c r="C85" s="33"/>
      <c r="D85" s="33"/>
      <c r="E85" s="59"/>
      <c r="F85" s="34"/>
      <c r="G85" s="35"/>
      <c r="H85" s="36"/>
      <c r="I85" s="37"/>
      <c r="J85" s="10" t="str">
        <f t="shared" si="1"/>
        <v/>
      </c>
      <c r="K85" s="44"/>
    </row>
    <row r="86" spans="1:11" ht="21.9" customHeight="1" x14ac:dyDescent="0.2">
      <c r="A86" s="252"/>
      <c r="B86" s="54">
        <v>80</v>
      </c>
      <c r="C86" s="33"/>
      <c r="D86" s="33"/>
      <c r="E86" s="59"/>
      <c r="F86" s="34"/>
      <c r="G86" s="35"/>
      <c r="H86" s="36"/>
      <c r="I86" s="37"/>
      <c r="J86" s="10" t="str">
        <f t="shared" si="1"/>
        <v/>
      </c>
      <c r="K86" s="44"/>
    </row>
    <row r="87" spans="1:11" ht="21.9" customHeight="1" x14ac:dyDescent="0.2">
      <c r="A87" s="252"/>
      <c r="B87" s="54">
        <v>81</v>
      </c>
      <c r="C87" s="33"/>
      <c r="D87" s="33"/>
      <c r="E87" s="59"/>
      <c r="F87" s="34"/>
      <c r="G87" s="35"/>
      <c r="H87" s="36"/>
      <c r="I87" s="37"/>
      <c r="J87" s="10" t="str">
        <f t="shared" si="1"/>
        <v/>
      </c>
      <c r="K87" s="44"/>
    </row>
    <row r="88" spans="1:11" ht="21.9" customHeight="1" x14ac:dyDescent="0.2">
      <c r="A88" s="252"/>
      <c r="B88" s="54">
        <v>82</v>
      </c>
      <c r="C88" s="33"/>
      <c r="D88" s="33"/>
      <c r="E88" s="59"/>
      <c r="F88" s="34"/>
      <c r="G88" s="35"/>
      <c r="H88" s="36"/>
      <c r="I88" s="37"/>
      <c r="J88" s="10" t="str">
        <f t="shared" si="1"/>
        <v/>
      </c>
      <c r="K88" s="44"/>
    </row>
    <row r="89" spans="1:11" ht="21.9" customHeight="1" x14ac:dyDescent="0.2">
      <c r="A89" s="252"/>
      <c r="B89" s="54">
        <v>83</v>
      </c>
      <c r="C89" s="33"/>
      <c r="D89" s="33"/>
      <c r="E89" s="59"/>
      <c r="F89" s="34"/>
      <c r="G89" s="35"/>
      <c r="H89" s="36"/>
      <c r="I89" s="37"/>
      <c r="J89" s="10" t="str">
        <f t="shared" si="1"/>
        <v/>
      </c>
      <c r="K89" s="44"/>
    </row>
    <row r="90" spans="1:11" ht="21.9" customHeight="1" x14ac:dyDescent="0.2">
      <c r="A90" s="252"/>
      <c r="B90" s="54">
        <v>84</v>
      </c>
      <c r="C90" s="33"/>
      <c r="D90" s="33"/>
      <c r="E90" s="59"/>
      <c r="F90" s="34"/>
      <c r="G90" s="35"/>
      <c r="H90" s="36"/>
      <c r="I90" s="37"/>
      <c r="J90" s="10" t="str">
        <f t="shared" si="1"/>
        <v/>
      </c>
      <c r="K90" s="44"/>
    </row>
    <row r="91" spans="1:11" ht="21.9" customHeight="1" x14ac:dyDescent="0.2">
      <c r="A91" s="252"/>
      <c r="B91" s="54">
        <v>85</v>
      </c>
      <c r="C91" s="33"/>
      <c r="D91" s="33"/>
      <c r="E91" s="59"/>
      <c r="F91" s="34"/>
      <c r="G91" s="35"/>
      <c r="H91" s="36"/>
      <c r="I91" s="37"/>
      <c r="J91" s="10" t="str">
        <f t="shared" si="1"/>
        <v/>
      </c>
      <c r="K91" s="44"/>
    </row>
    <row r="92" spans="1:11" ht="21.9" customHeight="1" x14ac:dyDescent="0.2">
      <c r="A92" s="252"/>
      <c r="B92" s="54">
        <v>86</v>
      </c>
      <c r="C92" s="33"/>
      <c r="D92" s="33"/>
      <c r="E92" s="59"/>
      <c r="F92" s="34"/>
      <c r="G92" s="35"/>
      <c r="H92" s="36"/>
      <c r="I92" s="37"/>
      <c r="J92" s="10" t="str">
        <f t="shared" si="1"/>
        <v/>
      </c>
      <c r="K92" s="44"/>
    </row>
    <row r="93" spans="1:11" ht="21.9" customHeight="1" x14ac:dyDescent="0.2">
      <c r="A93" s="252"/>
      <c r="B93" s="54">
        <v>87</v>
      </c>
      <c r="C93" s="33"/>
      <c r="D93" s="33"/>
      <c r="E93" s="59"/>
      <c r="F93" s="34"/>
      <c r="G93" s="35"/>
      <c r="H93" s="36"/>
      <c r="I93" s="37"/>
      <c r="J93" s="10" t="str">
        <f t="shared" si="1"/>
        <v/>
      </c>
      <c r="K93" s="44"/>
    </row>
    <row r="94" spans="1:11" ht="21.9" customHeight="1" x14ac:dyDescent="0.2">
      <c r="A94" s="252"/>
      <c r="B94" s="54">
        <v>88</v>
      </c>
      <c r="C94" s="33"/>
      <c r="D94" s="33"/>
      <c r="E94" s="59"/>
      <c r="F94" s="34"/>
      <c r="G94" s="35"/>
      <c r="H94" s="36"/>
      <c r="I94" s="37"/>
      <c r="J94" s="10" t="str">
        <f t="shared" si="1"/>
        <v/>
      </c>
      <c r="K94" s="44"/>
    </row>
    <row r="95" spans="1:11" ht="21.9" customHeight="1" x14ac:dyDescent="0.2">
      <c r="A95" s="252"/>
      <c r="B95" s="54">
        <v>89</v>
      </c>
      <c r="C95" s="33"/>
      <c r="D95" s="33"/>
      <c r="E95" s="59"/>
      <c r="F95" s="34"/>
      <c r="G95" s="35"/>
      <c r="H95" s="36"/>
      <c r="I95" s="37"/>
      <c r="J95" s="10" t="str">
        <f t="shared" si="1"/>
        <v/>
      </c>
      <c r="K95" s="44"/>
    </row>
    <row r="96" spans="1:11" ht="21.9" customHeight="1" x14ac:dyDescent="0.2">
      <c r="A96" s="252"/>
      <c r="B96" s="54">
        <v>90</v>
      </c>
      <c r="C96" s="33"/>
      <c r="D96" s="33"/>
      <c r="E96" s="59"/>
      <c r="F96" s="34"/>
      <c r="G96" s="35"/>
      <c r="H96" s="36"/>
      <c r="I96" s="37"/>
      <c r="J96" s="10" t="str">
        <f t="shared" si="1"/>
        <v/>
      </c>
      <c r="K96" s="44"/>
    </row>
    <row r="97" spans="1:11" ht="21.9" customHeight="1" x14ac:dyDescent="0.2">
      <c r="A97" s="252"/>
      <c r="B97" s="54">
        <v>91</v>
      </c>
      <c r="C97" s="33"/>
      <c r="D97" s="33"/>
      <c r="E97" s="59"/>
      <c r="F97" s="34"/>
      <c r="G97" s="35"/>
      <c r="H97" s="36"/>
      <c r="I97" s="37"/>
      <c r="J97" s="10" t="str">
        <f t="shared" si="1"/>
        <v/>
      </c>
      <c r="K97" s="44"/>
    </row>
    <row r="98" spans="1:11" ht="21.9" customHeight="1" x14ac:dyDescent="0.2">
      <c r="A98" s="252"/>
      <c r="B98" s="54">
        <v>92</v>
      </c>
      <c r="C98" s="33"/>
      <c r="D98" s="33"/>
      <c r="E98" s="59"/>
      <c r="F98" s="34"/>
      <c r="G98" s="35"/>
      <c r="H98" s="36"/>
      <c r="I98" s="37"/>
      <c r="J98" s="10" t="str">
        <f t="shared" si="1"/>
        <v/>
      </c>
      <c r="K98" s="44"/>
    </row>
    <row r="99" spans="1:11" ht="21.9" customHeight="1" x14ac:dyDescent="0.2">
      <c r="A99" s="252"/>
      <c r="B99" s="54">
        <v>93</v>
      </c>
      <c r="C99" s="33"/>
      <c r="D99" s="33"/>
      <c r="E99" s="59"/>
      <c r="F99" s="34"/>
      <c r="G99" s="35"/>
      <c r="H99" s="36"/>
      <c r="I99" s="37"/>
      <c r="J99" s="10" t="str">
        <f t="shared" si="1"/>
        <v/>
      </c>
      <c r="K99" s="44"/>
    </row>
    <row r="100" spans="1:11" ht="21.9" customHeight="1" x14ac:dyDescent="0.2">
      <c r="A100" s="252"/>
      <c r="B100" s="54">
        <v>94</v>
      </c>
      <c r="C100" s="33"/>
      <c r="D100" s="33"/>
      <c r="E100" s="59"/>
      <c r="F100" s="34"/>
      <c r="G100" s="35"/>
      <c r="H100" s="36"/>
      <c r="I100" s="37"/>
      <c r="J100" s="10" t="str">
        <f t="shared" si="1"/>
        <v/>
      </c>
      <c r="K100" s="44"/>
    </row>
    <row r="101" spans="1:11" ht="21.9" customHeight="1" x14ac:dyDescent="0.2">
      <c r="A101" s="252"/>
      <c r="B101" s="54">
        <v>95</v>
      </c>
      <c r="C101" s="33"/>
      <c r="D101" s="33"/>
      <c r="E101" s="59"/>
      <c r="F101" s="34"/>
      <c r="G101" s="35"/>
      <c r="H101" s="36"/>
      <c r="I101" s="37"/>
      <c r="J101" s="10" t="str">
        <f t="shared" si="1"/>
        <v/>
      </c>
      <c r="K101" s="44"/>
    </row>
    <row r="102" spans="1:11" ht="21.9" customHeight="1" x14ac:dyDescent="0.2">
      <c r="A102" s="252"/>
      <c r="B102" s="54">
        <v>96</v>
      </c>
      <c r="C102" s="33"/>
      <c r="D102" s="33"/>
      <c r="E102" s="59"/>
      <c r="F102" s="34"/>
      <c r="G102" s="35"/>
      <c r="H102" s="36"/>
      <c r="I102" s="37"/>
      <c r="J102" s="10" t="str">
        <f t="shared" si="1"/>
        <v/>
      </c>
      <c r="K102" s="44"/>
    </row>
    <row r="103" spans="1:11" ht="21.9" customHeight="1" x14ac:dyDescent="0.2">
      <c r="A103" s="252"/>
      <c r="B103" s="54">
        <v>97</v>
      </c>
      <c r="C103" s="33"/>
      <c r="D103" s="33"/>
      <c r="E103" s="59"/>
      <c r="F103" s="34"/>
      <c r="G103" s="35"/>
      <c r="H103" s="36"/>
      <c r="I103" s="37"/>
      <c r="J103" s="10" t="str">
        <f t="shared" si="1"/>
        <v/>
      </c>
      <c r="K103" s="44"/>
    </row>
    <row r="104" spans="1:11" ht="21.9" customHeight="1" x14ac:dyDescent="0.2">
      <c r="A104" s="252"/>
      <c r="B104" s="54">
        <v>98</v>
      </c>
      <c r="C104" s="33"/>
      <c r="D104" s="33"/>
      <c r="E104" s="59"/>
      <c r="F104" s="34"/>
      <c r="G104" s="35"/>
      <c r="H104" s="36"/>
      <c r="I104" s="37"/>
      <c r="J104" s="10" t="str">
        <f t="shared" si="1"/>
        <v/>
      </c>
      <c r="K104" s="44"/>
    </row>
    <row r="105" spans="1:11" ht="21.9" customHeight="1" x14ac:dyDescent="0.2">
      <c r="A105" s="252"/>
      <c r="B105" s="54">
        <v>99</v>
      </c>
      <c r="C105" s="33"/>
      <c r="D105" s="33"/>
      <c r="E105" s="59"/>
      <c r="F105" s="34"/>
      <c r="G105" s="35"/>
      <c r="H105" s="36"/>
      <c r="I105" s="37"/>
      <c r="J105" s="10" t="str">
        <f t="shared" si="1"/>
        <v/>
      </c>
      <c r="K105" s="44"/>
    </row>
    <row r="106" spans="1:11" ht="21.9" customHeight="1" x14ac:dyDescent="0.2">
      <c r="A106" s="252"/>
      <c r="B106" s="54">
        <v>100</v>
      </c>
      <c r="C106" s="33"/>
      <c r="D106" s="33"/>
      <c r="E106" s="59"/>
      <c r="F106" s="34"/>
      <c r="G106" s="35"/>
      <c r="H106" s="36"/>
      <c r="I106" s="37"/>
      <c r="J106" s="10" t="str">
        <f t="shared" si="1"/>
        <v/>
      </c>
      <c r="K106" s="44"/>
    </row>
    <row r="107" spans="1:11" ht="21.9" customHeight="1" x14ac:dyDescent="0.2">
      <c r="A107" s="252"/>
      <c r="B107" s="54">
        <v>101</v>
      </c>
      <c r="C107" s="33"/>
      <c r="D107" s="33"/>
      <c r="E107" s="59"/>
      <c r="F107" s="34"/>
      <c r="G107" s="35"/>
      <c r="H107" s="36"/>
      <c r="I107" s="37"/>
      <c r="J107" s="10" t="str">
        <f t="shared" si="1"/>
        <v/>
      </c>
      <c r="K107" s="44"/>
    </row>
    <row r="108" spans="1:11" ht="21.9" customHeight="1" x14ac:dyDescent="0.2">
      <c r="A108" s="252"/>
      <c r="B108" s="54">
        <v>102</v>
      </c>
      <c r="C108" s="33"/>
      <c r="D108" s="33"/>
      <c r="E108" s="59"/>
      <c r="F108" s="34"/>
      <c r="G108" s="35"/>
      <c r="H108" s="36"/>
      <c r="I108" s="37"/>
      <c r="J108" s="10" t="str">
        <f t="shared" si="1"/>
        <v/>
      </c>
      <c r="K108" s="44"/>
    </row>
    <row r="109" spans="1:11" ht="21.9" customHeight="1" x14ac:dyDescent="0.2">
      <c r="A109" s="252"/>
      <c r="B109" s="54">
        <v>103</v>
      </c>
      <c r="C109" s="33"/>
      <c r="D109" s="33"/>
      <c r="E109" s="59"/>
      <c r="F109" s="34"/>
      <c r="G109" s="35"/>
      <c r="H109" s="36"/>
      <c r="I109" s="37"/>
      <c r="J109" s="10" t="str">
        <f t="shared" si="1"/>
        <v/>
      </c>
      <c r="K109" s="44"/>
    </row>
    <row r="110" spans="1:11" ht="21.9" customHeight="1" x14ac:dyDescent="0.2">
      <c r="A110" s="252"/>
      <c r="B110" s="54">
        <v>104</v>
      </c>
      <c r="C110" s="33"/>
      <c r="D110" s="33"/>
      <c r="E110" s="59"/>
      <c r="F110" s="34"/>
      <c r="G110" s="35"/>
      <c r="H110" s="36"/>
      <c r="I110" s="37"/>
      <c r="J110" s="10" t="str">
        <f t="shared" si="1"/>
        <v/>
      </c>
      <c r="K110" s="44"/>
    </row>
    <row r="111" spans="1:11" ht="21.9" customHeight="1" x14ac:dyDescent="0.2">
      <c r="A111" s="252"/>
      <c r="B111" s="54">
        <v>105</v>
      </c>
      <c r="C111" s="33"/>
      <c r="D111" s="33"/>
      <c r="E111" s="59"/>
      <c r="F111" s="34"/>
      <c r="G111" s="35"/>
      <c r="H111" s="36"/>
      <c r="I111" s="37"/>
      <c r="J111" s="10" t="str">
        <f t="shared" si="1"/>
        <v/>
      </c>
      <c r="K111" s="44"/>
    </row>
    <row r="112" spans="1:11" ht="21.9" customHeight="1" x14ac:dyDescent="0.2">
      <c r="A112" s="252"/>
      <c r="B112" s="54">
        <v>106</v>
      </c>
      <c r="C112" s="33"/>
      <c r="D112" s="33"/>
      <c r="E112" s="59"/>
      <c r="F112" s="34"/>
      <c r="G112" s="35"/>
      <c r="H112" s="36"/>
      <c r="I112" s="37"/>
      <c r="J112" s="10" t="str">
        <f t="shared" si="1"/>
        <v/>
      </c>
      <c r="K112" s="44"/>
    </row>
    <row r="113" spans="1:11" ht="21.9" customHeight="1" x14ac:dyDescent="0.2">
      <c r="A113" s="252"/>
      <c r="B113" s="54">
        <v>107</v>
      </c>
      <c r="C113" s="33"/>
      <c r="D113" s="33"/>
      <c r="E113" s="59"/>
      <c r="F113" s="34"/>
      <c r="G113" s="35"/>
      <c r="H113" s="36"/>
      <c r="I113" s="37"/>
      <c r="J113" s="10" t="str">
        <f t="shared" si="1"/>
        <v/>
      </c>
      <c r="K113" s="44"/>
    </row>
    <row r="114" spans="1:11" ht="21.9" customHeight="1" x14ac:dyDescent="0.2">
      <c r="A114" s="252"/>
      <c r="B114" s="54">
        <v>108</v>
      </c>
      <c r="C114" s="33"/>
      <c r="D114" s="33"/>
      <c r="E114" s="59"/>
      <c r="F114" s="34"/>
      <c r="G114" s="35"/>
      <c r="H114" s="36"/>
      <c r="I114" s="37"/>
      <c r="J114" s="10" t="str">
        <f t="shared" si="1"/>
        <v/>
      </c>
      <c r="K114" s="44"/>
    </row>
    <row r="115" spans="1:11" ht="21.9" customHeight="1" x14ac:dyDescent="0.2">
      <c r="A115" s="252"/>
      <c r="B115" s="54">
        <v>109</v>
      </c>
      <c r="C115" s="33"/>
      <c r="D115" s="33"/>
      <c r="E115" s="59"/>
      <c r="F115" s="34"/>
      <c r="G115" s="35"/>
      <c r="H115" s="36"/>
      <c r="I115" s="37"/>
      <c r="J115" s="10" t="str">
        <f t="shared" si="1"/>
        <v/>
      </c>
      <c r="K115" s="44"/>
    </row>
    <row r="116" spans="1:11" ht="21.9" customHeight="1" x14ac:dyDescent="0.2">
      <c r="A116" s="252"/>
      <c r="B116" s="54">
        <v>110</v>
      </c>
      <c r="C116" s="33"/>
      <c r="D116" s="33"/>
      <c r="E116" s="59"/>
      <c r="F116" s="34"/>
      <c r="G116" s="35"/>
      <c r="H116" s="36"/>
      <c r="I116" s="37"/>
      <c r="J116" s="10" t="str">
        <f t="shared" si="1"/>
        <v/>
      </c>
      <c r="K116" s="44"/>
    </row>
    <row r="117" spans="1:11" ht="21.9" customHeight="1" x14ac:dyDescent="0.2">
      <c r="A117" s="252"/>
      <c r="B117" s="54">
        <v>111</v>
      </c>
      <c r="C117" s="33"/>
      <c r="D117" s="33"/>
      <c r="E117" s="59"/>
      <c r="F117" s="34"/>
      <c r="G117" s="35"/>
      <c r="H117" s="36"/>
      <c r="I117" s="37"/>
      <c r="J117" s="10" t="str">
        <f t="shared" si="1"/>
        <v/>
      </c>
      <c r="K117" s="44"/>
    </row>
    <row r="118" spans="1:11" ht="21.9" customHeight="1" x14ac:dyDescent="0.2">
      <c r="A118" s="252"/>
      <c r="B118" s="54">
        <v>112</v>
      </c>
      <c r="C118" s="33"/>
      <c r="D118" s="33"/>
      <c r="E118" s="59"/>
      <c r="F118" s="34"/>
      <c r="G118" s="35"/>
      <c r="H118" s="36"/>
      <c r="I118" s="37"/>
      <c r="J118" s="10" t="str">
        <f t="shared" si="1"/>
        <v/>
      </c>
      <c r="K118" s="44"/>
    </row>
    <row r="119" spans="1:11" ht="21.9" customHeight="1" x14ac:dyDescent="0.2">
      <c r="A119" s="252"/>
      <c r="B119" s="54">
        <v>113</v>
      </c>
      <c r="C119" s="33"/>
      <c r="D119" s="33"/>
      <c r="E119" s="59"/>
      <c r="F119" s="34"/>
      <c r="G119" s="35"/>
      <c r="H119" s="36"/>
      <c r="I119" s="37"/>
      <c r="J119" s="10" t="str">
        <f t="shared" si="1"/>
        <v/>
      </c>
      <c r="K119" s="44"/>
    </row>
    <row r="120" spans="1:11" ht="21.9" customHeight="1" x14ac:dyDescent="0.2">
      <c r="A120" s="252"/>
      <c r="B120" s="54">
        <v>114</v>
      </c>
      <c r="C120" s="33"/>
      <c r="D120" s="33"/>
      <c r="E120" s="59"/>
      <c r="F120" s="34"/>
      <c r="G120" s="35"/>
      <c r="H120" s="36"/>
      <c r="I120" s="37"/>
      <c r="J120" s="10" t="str">
        <f t="shared" si="1"/>
        <v/>
      </c>
      <c r="K120" s="44"/>
    </row>
    <row r="121" spans="1:11" ht="21.9" customHeight="1" x14ac:dyDescent="0.2">
      <c r="A121" s="252"/>
      <c r="B121" s="54">
        <v>115</v>
      </c>
      <c r="C121" s="33"/>
      <c r="D121" s="33"/>
      <c r="E121" s="59"/>
      <c r="F121" s="34"/>
      <c r="G121" s="35"/>
      <c r="H121" s="36"/>
      <c r="I121" s="37"/>
      <c r="J121" s="10" t="str">
        <f t="shared" si="1"/>
        <v/>
      </c>
      <c r="K121" s="44"/>
    </row>
    <row r="122" spans="1:11" ht="21.9" customHeight="1" x14ac:dyDescent="0.2">
      <c r="A122" s="252"/>
      <c r="B122" s="54">
        <v>116</v>
      </c>
      <c r="C122" s="33"/>
      <c r="D122" s="33"/>
      <c r="E122" s="59"/>
      <c r="F122" s="34"/>
      <c r="G122" s="35"/>
      <c r="H122" s="36"/>
      <c r="I122" s="37"/>
      <c r="J122" s="10" t="str">
        <f t="shared" si="1"/>
        <v/>
      </c>
      <c r="K122" s="44"/>
    </row>
    <row r="123" spans="1:11" ht="21.9" customHeight="1" x14ac:dyDescent="0.2">
      <c r="A123" s="252"/>
      <c r="B123" s="54">
        <v>117</v>
      </c>
      <c r="C123" s="33"/>
      <c r="D123" s="33"/>
      <c r="E123" s="59"/>
      <c r="F123" s="34"/>
      <c r="G123" s="35"/>
      <c r="H123" s="36"/>
      <c r="I123" s="37"/>
      <c r="J123" s="10" t="str">
        <f t="shared" si="1"/>
        <v/>
      </c>
      <c r="K123" s="44"/>
    </row>
    <row r="124" spans="1:11" ht="21.9" customHeight="1" x14ac:dyDescent="0.2">
      <c r="A124" s="252"/>
      <c r="B124" s="54">
        <v>118</v>
      </c>
      <c r="C124" s="33"/>
      <c r="D124" s="33"/>
      <c r="E124" s="59"/>
      <c r="F124" s="34"/>
      <c r="G124" s="35"/>
      <c r="H124" s="36"/>
      <c r="I124" s="37"/>
      <c r="J124" s="10" t="str">
        <f t="shared" si="1"/>
        <v/>
      </c>
      <c r="K124" s="44"/>
    </row>
    <row r="125" spans="1:11" ht="21.9" customHeight="1" x14ac:dyDescent="0.2">
      <c r="A125" s="252"/>
      <c r="B125" s="54">
        <v>119</v>
      </c>
      <c r="C125" s="33"/>
      <c r="D125" s="33"/>
      <c r="E125" s="59"/>
      <c r="F125" s="34"/>
      <c r="G125" s="35"/>
      <c r="H125" s="36"/>
      <c r="I125" s="37"/>
      <c r="J125" s="10" t="str">
        <f t="shared" si="1"/>
        <v/>
      </c>
      <c r="K125" s="44"/>
    </row>
    <row r="126" spans="1:11" ht="21.9" customHeight="1" x14ac:dyDescent="0.2">
      <c r="A126" s="252"/>
      <c r="B126" s="54">
        <v>120</v>
      </c>
      <c r="C126" s="33"/>
      <c r="D126" s="33"/>
      <c r="E126" s="59"/>
      <c r="F126" s="34"/>
      <c r="G126" s="35"/>
      <c r="H126" s="36"/>
      <c r="I126" s="37"/>
      <c r="J126" s="10" t="str">
        <f t="shared" si="1"/>
        <v/>
      </c>
      <c r="K126" s="44"/>
    </row>
    <row r="127" spans="1:11" ht="21.9" customHeight="1" x14ac:dyDescent="0.2">
      <c r="A127" s="252"/>
      <c r="B127" s="54">
        <v>121</v>
      </c>
      <c r="C127" s="33"/>
      <c r="D127" s="33"/>
      <c r="E127" s="59"/>
      <c r="F127" s="34"/>
      <c r="G127" s="35"/>
      <c r="H127" s="36"/>
      <c r="I127" s="37"/>
      <c r="J127" s="10" t="str">
        <f t="shared" si="1"/>
        <v/>
      </c>
      <c r="K127" s="44"/>
    </row>
    <row r="128" spans="1:11" ht="21.9" customHeight="1" x14ac:dyDescent="0.2">
      <c r="A128" s="252"/>
      <c r="B128" s="54">
        <v>122</v>
      </c>
      <c r="C128" s="33"/>
      <c r="D128" s="33"/>
      <c r="E128" s="59"/>
      <c r="F128" s="34"/>
      <c r="G128" s="35"/>
      <c r="H128" s="36"/>
      <c r="I128" s="37"/>
      <c r="J128" s="10" t="str">
        <f t="shared" si="1"/>
        <v/>
      </c>
      <c r="K128" s="44"/>
    </row>
    <row r="129" spans="1:11" ht="21.9" customHeight="1" x14ac:dyDescent="0.2">
      <c r="A129" s="252"/>
      <c r="B129" s="54">
        <v>123</v>
      </c>
      <c r="C129" s="33"/>
      <c r="D129" s="33"/>
      <c r="E129" s="59"/>
      <c r="F129" s="34"/>
      <c r="G129" s="35"/>
      <c r="H129" s="36"/>
      <c r="I129" s="37"/>
      <c r="J129" s="10" t="str">
        <f t="shared" si="1"/>
        <v/>
      </c>
      <c r="K129" s="44"/>
    </row>
    <row r="130" spans="1:11" ht="21.9" customHeight="1" x14ac:dyDescent="0.2">
      <c r="A130" s="252"/>
      <c r="B130" s="54">
        <v>124</v>
      </c>
      <c r="C130" s="33"/>
      <c r="D130" s="33"/>
      <c r="E130" s="59"/>
      <c r="F130" s="34"/>
      <c r="G130" s="35"/>
      <c r="H130" s="36"/>
      <c r="I130" s="37"/>
      <c r="J130" s="10" t="str">
        <f t="shared" si="1"/>
        <v/>
      </c>
      <c r="K130" s="44"/>
    </row>
    <row r="131" spans="1:11" ht="21.9" customHeight="1" x14ac:dyDescent="0.2">
      <c r="A131" s="252"/>
      <c r="B131" s="54">
        <v>125</v>
      </c>
      <c r="C131" s="33"/>
      <c r="D131" s="33"/>
      <c r="E131" s="59"/>
      <c r="F131" s="34"/>
      <c r="G131" s="35"/>
      <c r="H131" s="36"/>
      <c r="I131" s="37"/>
      <c r="J131" s="10" t="str">
        <f t="shared" si="1"/>
        <v/>
      </c>
      <c r="K131" s="44"/>
    </row>
    <row r="132" spans="1:11" ht="21.9" customHeight="1" x14ac:dyDescent="0.2">
      <c r="A132" s="252"/>
      <c r="B132" s="54">
        <v>126</v>
      </c>
      <c r="C132" s="33"/>
      <c r="D132" s="33"/>
      <c r="E132" s="59"/>
      <c r="F132" s="34"/>
      <c r="G132" s="35"/>
      <c r="H132" s="36"/>
      <c r="I132" s="37"/>
      <c r="J132" s="10" t="str">
        <f t="shared" si="1"/>
        <v/>
      </c>
      <c r="K132" s="44"/>
    </row>
    <row r="133" spans="1:11" ht="21.9" customHeight="1" x14ac:dyDescent="0.2">
      <c r="A133" s="252"/>
      <c r="B133" s="54">
        <v>127</v>
      </c>
      <c r="C133" s="33"/>
      <c r="D133" s="33"/>
      <c r="E133" s="59"/>
      <c r="F133" s="34"/>
      <c r="G133" s="35"/>
      <c r="H133" s="36"/>
      <c r="I133" s="37"/>
      <c r="J133" s="10" t="str">
        <f t="shared" si="1"/>
        <v/>
      </c>
      <c r="K133" s="44"/>
    </row>
    <row r="134" spans="1:11" ht="21.9" customHeight="1" x14ac:dyDescent="0.2">
      <c r="A134" s="252"/>
      <c r="B134" s="54">
        <v>128</v>
      </c>
      <c r="C134" s="33"/>
      <c r="D134" s="33"/>
      <c r="E134" s="59"/>
      <c r="F134" s="34"/>
      <c r="G134" s="35"/>
      <c r="H134" s="36"/>
      <c r="I134" s="37"/>
      <c r="J134" s="10" t="str">
        <f t="shared" si="1"/>
        <v/>
      </c>
      <c r="K134" s="44"/>
    </row>
    <row r="135" spans="1:11" ht="21.9" customHeight="1" x14ac:dyDescent="0.2">
      <c r="A135" s="252"/>
      <c r="B135" s="54">
        <v>129</v>
      </c>
      <c r="C135" s="33"/>
      <c r="D135" s="33"/>
      <c r="E135" s="59"/>
      <c r="F135" s="34"/>
      <c r="G135" s="35"/>
      <c r="H135" s="36"/>
      <c r="I135" s="37"/>
      <c r="J135" s="10" t="str">
        <f t="shared" si="1"/>
        <v/>
      </c>
      <c r="K135" s="44"/>
    </row>
    <row r="136" spans="1:11" ht="21.9" customHeight="1" x14ac:dyDescent="0.2">
      <c r="A136" s="252"/>
      <c r="B136" s="54">
        <v>130</v>
      </c>
      <c r="C136" s="33"/>
      <c r="D136" s="33"/>
      <c r="E136" s="59"/>
      <c r="F136" s="34"/>
      <c r="G136" s="35"/>
      <c r="H136" s="36"/>
      <c r="I136" s="37"/>
      <c r="J136" s="10" t="str">
        <f t="shared" ref="J136:J199" si="2">IF(E136="","",J135+G136-H136-I136)</f>
        <v/>
      </c>
      <c r="K136" s="44"/>
    </row>
    <row r="137" spans="1:11" ht="21.9" customHeight="1" x14ac:dyDescent="0.2">
      <c r="A137" s="252"/>
      <c r="B137" s="54">
        <v>131</v>
      </c>
      <c r="C137" s="33"/>
      <c r="D137" s="33"/>
      <c r="E137" s="59"/>
      <c r="F137" s="34"/>
      <c r="G137" s="35"/>
      <c r="H137" s="36"/>
      <c r="I137" s="37"/>
      <c r="J137" s="10" t="str">
        <f t="shared" si="2"/>
        <v/>
      </c>
      <c r="K137" s="44"/>
    </row>
    <row r="138" spans="1:11" ht="21.9" customHeight="1" x14ac:dyDescent="0.2">
      <c r="A138" s="252"/>
      <c r="B138" s="54">
        <v>132</v>
      </c>
      <c r="C138" s="33"/>
      <c r="D138" s="33"/>
      <c r="E138" s="59"/>
      <c r="F138" s="34"/>
      <c r="G138" s="35"/>
      <c r="H138" s="36"/>
      <c r="I138" s="37"/>
      <c r="J138" s="10" t="str">
        <f t="shared" si="2"/>
        <v/>
      </c>
      <c r="K138" s="44"/>
    </row>
    <row r="139" spans="1:11" ht="21.9" customHeight="1" x14ac:dyDescent="0.2">
      <c r="A139" s="252"/>
      <c r="B139" s="54">
        <v>133</v>
      </c>
      <c r="C139" s="33"/>
      <c r="D139" s="33"/>
      <c r="E139" s="59"/>
      <c r="F139" s="34"/>
      <c r="G139" s="35"/>
      <c r="H139" s="36"/>
      <c r="I139" s="37"/>
      <c r="J139" s="10" t="str">
        <f t="shared" si="2"/>
        <v/>
      </c>
      <c r="K139" s="44"/>
    </row>
    <row r="140" spans="1:11" ht="21.9" customHeight="1" x14ac:dyDescent="0.2">
      <c r="A140" s="252"/>
      <c r="B140" s="54">
        <v>134</v>
      </c>
      <c r="C140" s="33"/>
      <c r="D140" s="33"/>
      <c r="E140" s="59"/>
      <c r="F140" s="34"/>
      <c r="G140" s="35"/>
      <c r="H140" s="36"/>
      <c r="I140" s="37"/>
      <c r="J140" s="10" t="str">
        <f t="shared" si="2"/>
        <v/>
      </c>
      <c r="K140" s="44"/>
    </row>
    <row r="141" spans="1:11" ht="21.9" customHeight="1" x14ac:dyDescent="0.2">
      <c r="A141" s="252"/>
      <c r="B141" s="54">
        <v>135</v>
      </c>
      <c r="C141" s="33"/>
      <c r="D141" s="33"/>
      <c r="E141" s="59"/>
      <c r="F141" s="34"/>
      <c r="G141" s="35"/>
      <c r="H141" s="36"/>
      <c r="I141" s="37"/>
      <c r="J141" s="10" t="str">
        <f t="shared" si="2"/>
        <v/>
      </c>
      <c r="K141" s="44"/>
    </row>
    <row r="142" spans="1:11" ht="21.9" customHeight="1" x14ac:dyDescent="0.2">
      <c r="A142" s="252"/>
      <c r="B142" s="54">
        <v>136</v>
      </c>
      <c r="C142" s="33"/>
      <c r="D142" s="33"/>
      <c r="E142" s="59"/>
      <c r="F142" s="34"/>
      <c r="G142" s="35"/>
      <c r="H142" s="36"/>
      <c r="I142" s="37"/>
      <c r="J142" s="10" t="str">
        <f t="shared" si="2"/>
        <v/>
      </c>
      <c r="K142" s="44"/>
    </row>
    <row r="143" spans="1:11" ht="21.9" customHeight="1" x14ac:dyDescent="0.2">
      <c r="A143" s="252"/>
      <c r="B143" s="54">
        <v>137</v>
      </c>
      <c r="C143" s="33"/>
      <c r="D143" s="33"/>
      <c r="E143" s="59"/>
      <c r="F143" s="34"/>
      <c r="G143" s="35"/>
      <c r="H143" s="36"/>
      <c r="I143" s="37"/>
      <c r="J143" s="10" t="str">
        <f t="shared" si="2"/>
        <v/>
      </c>
      <c r="K143" s="44"/>
    </row>
    <row r="144" spans="1:11" ht="21.9" customHeight="1" x14ac:dyDescent="0.2">
      <c r="A144" s="252"/>
      <c r="B144" s="54">
        <v>138</v>
      </c>
      <c r="C144" s="33"/>
      <c r="D144" s="33"/>
      <c r="E144" s="59"/>
      <c r="F144" s="34"/>
      <c r="G144" s="35"/>
      <c r="H144" s="36"/>
      <c r="I144" s="37"/>
      <c r="J144" s="10" t="str">
        <f t="shared" si="2"/>
        <v/>
      </c>
      <c r="K144" s="44"/>
    </row>
    <row r="145" spans="1:11" ht="21.9" customHeight="1" x14ac:dyDescent="0.2">
      <c r="A145" s="252"/>
      <c r="B145" s="54">
        <v>139</v>
      </c>
      <c r="C145" s="33"/>
      <c r="D145" s="33"/>
      <c r="E145" s="59"/>
      <c r="F145" s="34"/>
      <c r="G145" s="35"/>
      <c r="H145" s="36"/>
      <c r="I145" s="37"/>
      <c r="J145" s="10" t="str">
        <f t="shared" si="2"/>
        <v/>
      </c>
      <c r="K145" s="44"/>
    </row>
    <row r="146" spans="1:11" ht="21.9" customHeight="1" x14ac:dyDescent="0.2">
      <c r="A146" s="252"/>
      <c r="B146" s="54">
        <v>140</v>
      </c>
      <c r="C146" s="33"/>
      <c r="D146" s="33"/>
      <c r="E146" s="59"/>
      <c r="F146" s="34"/>
      <c r="G146" s="35"/>
      <c r="H146" s="36"/>
      <c r="I146" s="37"/>
      <c r="J146" s="10" t="str">
        <f t="shared" si="2"/>
        <v/>
      </c>
      <c r="K146" s="44"/>
    </row>
    <row r="147" spans="1:11" ht="21.9" customHeight="1" x14ac:dyDescent="0.2">
      <c r="A147" s="252"/>
      <c r="B147" s="54">
        <v>141</v>
      </c>
      <c r="C147" s="33"/>
      <c r="D147" s="33"/>
      <c r="E147" s="59"/>
      <c r="F147" s="34"/>
      <c r="G147" s="35"/>
      <c r="H147" s="36"/>
      <c r="I147" s="37"/>
      <c r="J147" s="10" t="str">
        <f t="shared" si="2"/>
        <v/>
      </c>
      <c r="K147" s="44"/>
    </row>
    <row r="148" spans="1:11" ht="21.9" customHeight="1" x14ac:dyDescent="0.2">
      <c r="A148" s="252"/>
      <c r="B148" s="54">
        <v>142</v>
      </c>
      <c r="C148" s="33"/>
      <c r="D148" s="33"/>
      <c r="E148" s="59"/>
      <c r="F148" s="34"/>
      <c r="G148" s="35"/>
      <c r="H148" s="36"/>
      <c r="I148" s="37"/>
      <c r="J148" s="10" t="str">
        <f t="shared" si="2"/>
        <v/>
      </c>
      <c r="K148" s="44"/>
    </row>
    <row r="149" spans="1:11" ht="21.9" customHeight="1" x14ac:dyDescent="0.2">
      <c r="A149" s="252"/>
      <c r="B149" s="54">
        <v>143</v>
      </c>
      <c r="C149" s="33"/>
      <c r="D149" s="33"/>
      <c r="E149" s="59"/>
      <c r="F149" s="34"/>
      <c r="G149" s="35"/>
      <c r="H149" s="36"/>
      <c r="I149" s="37"/>
      <c r="J149" s="10" t="str">
        <f t="shared" si="2"/>
        <v/>
      </c>
      <c r="K149" s="44"/>
    </row>
    <row r="150" spans="1:11" ht="21.9" customHeight="1" x14ac:dyDescent="0.2">
      <c r="A150" s="252"/>
      <c r="B150" s="54">
        <v>144</v>
      </c>
      <c r="C150" s="33"/>
      <c r="D150" s="33"/>
      <c r="E150" s="59"/>
      <c r="F150" s="34"/>
      <c r="G150" s="35"/>
      <c r="H150" s="36"/>
      <c r="I150" s="37"/>
      <c r="J150" s="10" t="str">
        <f t="shared" si="2"/>
        <v/>
      </c>
      <c r="K150" s="44"/>
    </row>
    <row r="151" spans="1:11" ht="21.9" customHeight="1" x14ac:dyDescent="0.2">
      <c r="A151" s="252"/>
      <c r="B151" s="54">
        <v>145</v>
      </c>
      <c r="C151" s="33"/>
      <c r="D151" s="33"/>
      <c r="E151" s="59"/>
      <c r="F151" s="34"/>
      <c r="G151" s="35"/>
      <c r="H151" s="36"/>
      <c r="I151" s="37"/>
      <c r="J151" s="10" t="str">
        <f t="shared" si="2"/>
        <v/>
      </c>
      <c r="K151" s="44"/>
    </row>
    <row r="152" spans="1:11" ht="21.9" customHeight="1" x14ac:dyDescent="0.2">
      <c r="A152" s="252"/>
      <c r="B152" s="54">
        <v>146</v>
      </c>
      <c r="C152" s="33"/>
      <c r="D152" s="33"/>
      <c r="E152" s="59"/>
      <c r="F152" s="34"/>
      <c r="G152" s="35"/>
      <c r="H152" s="36"/>
      <c r="I152" s="37"/>
      <c r="J152" s="10" t="str">
        <f t="shared" si="2"/>
        <v/>
      </c>
      <c r="K152" s="44"/>
    </row>
    <row r="153" spans="1:11" ht="21.9" customHeight="1" x14ac:dyDescent="0.2">
      <c r="A153" s="252"/>
      <c r="B153" s="54">
        <v>147</v>
      </c>
      <c r="C153" s="33"/>
      <c r="D153" s="33"/>
      <c r="E153" s="59"/>
      <c r="F153" s="34"/>
      <c r="G153" s="35"/>
      <c r="H153" s="36"/>
      <c r="I153" s="37"/>
      <c r="J153" s="10" t="str">
        <f t="shared" si="2"/>
        <v/>
      </c>
      <c r="K153" s="44"/>
    </row>
    <row r="154" spans="1:11" ht="21.9" customHeight="1" x14ac:dyDescent="0.2">
      <c r="A154" s="252"/>
      <c r="B154" s="54">
        <v>148</v>
      </c>
      <c r="C154" s="33"/>
      <c r="D154" s="33"/>
      <c r="E154" s="59"/>
      <c r="F154" s="34"/>
      <c r="G154" s="35"/>
      <c r="H154" s="36"/>
      <c r="I154" s="37"/>
      <c r="J154" s="10" t="str">
        <f t="shared" si="2"/>
        <v/>
      </c>
      <c r="K154" s="44"/>
    </row>
    <row r="155" spans="1:11" ht="21.9" customHeight="1" x14ac:dyDescent="0.2">
      <c r="A155" s="252"/>
      <c r="B155" s="54">
        <v>149</v>
      </c>
      <c r="C155" s="33"/>
      <c r="D155" s="33"/>
      <c r="E155" s="59"/>
      <c r="F155" s="34"/>
      <c r="G155" s="35"/>
      <c r="H155" s="36"/>
      <c r="I155" s="37"/>
      <c r="J155" s="10" t="str">
        <f t="shared" si="2"/>
        <v/>
      </c>
      <c r="K155" s="44"/>
    </row>
    <row r="156" spans="1:11" ht="21.9" customHeight="1" x14ac:dyDescent="0.2">
      <c r="A156" s="252"/>
      <c r="B156" s="54">
        <v>150</v>
      </c>
      <c r="C156" s="33"/>
      <c r="D156" s="33"/>
      <c r="E156" s="59"/>
      <c r="F156" s="34"/>
      <c r="G156" s="35"/>
      <c r="H156" s="36"/>
      <c r="I156" s="37"/>
      <c r="J156" s="10" t="str">
        <f t="shared" si="2"/>
        <v/>
      </c>
      <c r="K156" s="44"/>
    </row>
    <row r="157" spans="1:11" ht="21.9" customHeight="1" x14ac:dyDescent="0.2">
      <c r="A157" s="252"/>
      <c r="B157" s="54">
        <v>151</v>
      </c>
      <c r="C157" s="33"/>
      <c r="D157" s="33"/>
      <c r="E157" s="59"/>
      <c r="F157" s="34"/>
      <c r="G157" s="35"/>
      <c r="H157" s="36"/>
      <c r="I157" s="37"/>
      <c r="J157" s="10" t="str">
        <f t="shared" si="2"/>
        <v/>
      </c>
      <c r="K157" s="44"/>
    </row>
    <row r="158" spans="1:11" ht="21.9" customHeight="1" x14ac:dyDescent="0.2">
      <c r="A158" s="252"/>
      <c r="B158" s="54">
        <v>152</v>
      </c>
      <c r="C158" s="33"/>
      <c r="D158" s="33"/>
      <c r="E158" s="59"/>
      <c r="F158" s="34"/>
      <c r="G158" s="35"/>
      <c r="H158" s="36"/>
      <c r="I158" s="37"/>
      <c r="J158" s="10" t="str">
        <f t="shared" si="2"/>
        <v/>
      </c>
      <c r="K158" s="44"/>
    </row>
    <row r="159" spans="1:11" ht="21.9" customHeight="1" x14ac:dyDescent="0.2">
      <c r="A159" s="252"/>
      <c r="B159" s="54">
        <v>153</v>
      </c>
      <c r="C159" s="33"/>
      <c r="D159" s="33"/>
      <c r="E159" s="59"/>
      <c r="F159" s="34"/>
      <c r="G159" s="35"/>
      <c r="H159" s="36"/>
      <c r="I159" s="37"/>
      <c r="J159" s="10" t="str">
        <f t="shared" si="2"/>
        <v/>
      </c>
      <c r="K159" s="44"/>
    </row>
    <row r="160" spans="1:11" ht="21.9" customHeight="1" x14ac:dyDescent="0.2">
      <c r="A160" s="252"/>
      <c r="B160" s="54">
        <v>154</v>
      </c>
      <c r="C160" s="33"/>
      <c r="D160" s="33"/>
      <c r="E160" s="59"/>
      <c r="F160" s="34"/>
      <c r="G160" s="35"/>
      <c r="H160" s="36"/>
      <c r="I160" s="37"/>
      <c r="J160" s="10" t="str">
        <f t="shared" si="2"/>
        <v/>
      </c>
      <c r="K160" s="44"/>
    </row>
    <row r="161" spans="1:11" ht="21.9" customHeight="1" x14ac:dyDescent="0.2">
      <c r="A161" s="252"/>
      <c r="B161" s="54">
        <v>155</v>
      </c>
      <c r="C161" s="33"/>
      <c r="D161" s="33"/>
      <c r="E161" s="59"/>
      <c r="F161" s="34"/>
      <c r="G161" s="35"/>
      <c r="H161" s="36"/>
      <c r="I161" s="37"/>
      <c r="J161" s="10" t="str">
        <f t="shared" si="2"/>
        <v/>
      </c>
      <c r="K161" s="44"/>
    </row>
    <row r="162" spans="1:11" ht="21.9" customHeight="1" x14ac:dyDescent="0.2">
      <c r="A162" s="252"/>
      <c r="B162" s="54">
        <v>156</v>
      </c>
      <c r="C162" s="33"/>
      <c r="D162" s="33"/>
      <c r="E162" s="59"/>
      <c r="F162" s="34"/>
      <c r="G162" s="35"/>
      <c r="H162" s="36"/>
      <c r="I162" s="37"/>
      <c r="J162" s="10" t="str">
        <f t="shared" si="2"/>
        <v/>
      </c>
      <c r="K162" s="44"/>
    </row>
    <row r="163" spans="1:11" ht="21.9" customHeight="1" x14ac:dyDescent="0.2">
      <c r="A163" s="252"/>
      <c r="B163" s="54">
        <v>157</v>
      </c>
      <c r="C163" s="33"/>
      <c r="D163" s="33"/>
      <c r="E163" s="59"/>
      <c r="F163" s="34"/>
      <c r="G163" s="35"/>
      <c r="H163" s="36"/>
      <c r="I163" s="37"/>
      <c r="J163" s="10" t="str">
        <f t="shared" si="2"/>
        <v/>
      </c>
      <c r="K163" s="44"/>
    </row>
    <row r="164" spans="1:11" ht="21.9" customHeight="1" x14ac:dyDescent="0.2">
      <c r="A164" s="252"/>
      <c r="B164" s="54">
        <v>158</v>
      </c>
      <c r="C164" s="33"/>
      <c r="D164" s="33"/>
      <c r="E164" s="59"/>
      <c r="F164" s="34"/>
      <c r="G164" s="35"/>
      <c r="H164" s="36"/>
      <c r="I164" s="37"/>
      <c r="J164" s="10" t="str">
        <f t="shared" si="2"/>
        <v/>
      </c>
      <c r="K164" s="44"/>
    </row>
    <row r="165" spans="1:11" ht="21.9" customHeight="1" x14ac:dyDescent="0.2">
      <c r="A165" s="252"/>
      <c r="B165" s="54">
        <v>159</v>
      </c>
      <c r="C165" s="33"/>
      <c r="D165" s="33"/>
      <c r="E165" s="59"/>
      <c r="F165" s="34"/>
      <c r="G165" s="35"/>
      <c r="H165" s="36"/>
      <c r="I165" s="37"/>
      <c r="J165" s="10" t="str">
        <f t="shared" si="2"/>
        <v/>
      </c>
      <c r="K165" s="44"/>
    </row>
    <row r="166" spans="1:11" ht="21.9" customHeight="1" x14ac:dyDescent="0.2">
      <c r="A166" s="252"/>
      <c r="B166" s="54">
        <v>160</v>
      </c>
      <c r="C166" s="33"/>
      <c r="D166" s="33"/>
      <c r="E166" s="59"/>
      <c r="F166" s="34"/>
      <c r="G166" s="35"/>
      <c r="H166" s="36"/>
      <c r="I166" s="37"/>
      <c r="J166" s="10" t="str">
        <f t="shared" si="2"/>
        <v/>
      </c>
      <c r="K166" s="44"/>
    </row>
    <row r="167" spans="1:11" ht="21.9" customHeight="1" x14ac:dyDescent="0.2">
      <c r="A167" s="252"/>
      <c r="B167" s="54">
        <v>161</v>
      </c>
      <c r="C167" s="33"/>
      <c r="D167" s="33"/>
      <c r="E167" s="59"/>
      <c r="F167" s="34"/>
      <c r="G167" s="35"/>
      <c r="H167" s="36"/>
      <c r="I167" s="37"/>
      <c r="J167" s="10" t="str">
        <f t="shared" si="2"/>
        <v/>
      </c>
      <c r="K167" s="44"/>
    </row>
    <row r="168" spans="1:11" ht="21.9" customHeight="1" x14ac:dyDescent="0.2">
      <c r="A168" s="252"/>
      <c r="B168" s="54">
        <v>162</v>
      </c>
      <c r="C168" s="33"/>
      <c r="D168" s="33"/>
      <c r="E168" s="59"/>
      <c r="F168" s="34"/>
      <c r="G168" s="35"/>
      <c r="H168" s="36"/>
      <c r="I168" s="37"/>
      <c r="J168" s="10" t="str">
        <f t="shared" si="2"/>
        <v/>
      </c>
      <c r="K168" s="44"/>
    </row>
    <row r="169" spans="1:11" ht="21.9" customHeight="1" x14ac:dyDescent="0.2">
      <c r="A169" s="252"/>
      <c r="B169" s="54">
        <v>163</v>
      </c>
      <c r="C169" s="33"/>
      <c r="D169" s="33"/>
      <c r="E169" s="59"/>
      <c r="F169" s="34"/>
      <c r="G169" s="35"/>
      <c r="H169" s="36"/>
      <c r="I169" s="37"/>
      <c r="J169" s="10" t="str">
        <f t="shared" si="2"/>
        <v/>
      </c>
      <c r="K169" s="44"/>
    </row>
    <row r="170" spans="1:11" ht="21.9" customHeight="1" x14ac:dyDescent="0.2">
      <c r="A170" s="252"/>
      <c r="B170" s="54">
        <v>164</v>
      </c>
      <c r="C170" s="33"/>
      <c r="D170" s="33"/>
      <c r="E170" s="59"/>
      <c r="F170" s="34"/>
      <c r="G170" s="35"/>
      <c r="H170" s="36"/>
      <c r="I170" s="37"/>
      <c r="J170" s="10" t="str">
        <f t="shared" si="2"/>
        <v/>
      </c>
      <c r="K170" s="44"/>
    </row>
    <row r="171" spans="1:11" ht="21.9" customHeight="1" x14ac:dyDescent="0.2">
      <c r="A171" s="252"/>
      <c r="B171" s="54">
        <v>165</v>
      </c>
      <c r="C171" s="33"/>
      <c r="D171" s="33"/>
      <c r="E171" s="59"/>
      <c r="F171" s="34"/>
      <c r="G171" s="35"/>
      <c r="H171" s="36"/>
      <c r="I171" s="37"/>
      <c r="J171" s="10" t="str">
        <f t="shared" si="2"/>
        <v/>
      </c>
      <c r="K171" s="44"/>
    </row>
    <row r="172" spans="1:11" ht="21.9" customHeight="1" x14ac:dyDescent="0.2">
      <c r="A172" s="252"/>
      <c r="B172" s="54">
        <v>166</v>
      </c>
      <c r="C172" s="33"/>
      <c r="D172" s="33"/>
      <c r="E172" s="59"/>
      <c r="F172" s="34"/>
      <c r="G172" s="35"/>
      <c r="H172" s="36"/>
      <c r="I172" s="37"/>
      <c r="J172" s="10" t="str">
        <f t="shared" si="2"/>
        <v/>
      </c>
      <c r="K172" s="44"/>
    </row>
    <row r="173" spans="1:11" ht="21.9" customHeight="1" x14ac:dyDescent="0.2">
      <c r="A173" s="252"/>
      <c r="B173" s="54">
        <v>167</v>
      </c>
      <c r="C173" s="33"/>
      <c r="D173" s="33"/>
      <c r="E173" s="59"/>
      <c r="F173" s="34"/>
      <c r="G173" s="35"/>
      <c r="H173" s="36"/>
      <c r="I173" s="37"/>
      <c r="J173" s="10" t="str">
        <f t="shared" si="2"/>
        <v/>
      </c>
      <c r="K173" s="44"/>
    </row>
    <row r="174" spans="1:11" ht="21.9" customHeight="1" x14ac:dyDescent="0.2">
      <c r="A174" s="252"/>
      <c r="B174" s="54">
        <v>168</v>
      </c>
      <c r="C174" s="33"/>
      <c r="D174" s="33"/>
      <c r="E174" s="59"/>
      <c r="F174" s="34"/>
      <c r="G174" s="35"/>
      <c r="H174" s="36"/>
      <c r="I174" s="37"/>
      <c r="J174" s="10" t="str">
        <f t="shared" si="2"/>
        <v/>
      </c>
      <c r="K174" s="44"/>
    </row>
    <row r="175" spans="1:11" ht="21.9" customHeight="1" x14ac:dyDescent="0.2">
      <c r="A175" s="252"/>
      <c r="B175" s="54">
        <v>169</v>
      </c>
      <c r="C175" s="33"/>
      <c r="D175" s="33"/>
      <c r="E175" s="59"/>
      <c r="F175" s="34"/>
      <c r="G175" s="35"/>
      <c r="H175" s="36"/>
      <c r="I175" s="37"/>
      <c r="J175" s="10" t="str">
        <f t="shared" si="2"/>
        <v/>
      </c>
      <c r="K175" s="44"/>
    </row>
    <row r="176" spans="1:11" ht="21.9" customHeight="1" x14ac:dyDescent="0.2">
      <c r="A176" s="252"/>
      <c r="B176" s="54">
        <v>170</v>
      </c>
      <c r="C176" s="33"/>
      <c r="D176" s="33"/>
      <c r="E176" s="59"/>
      <c r="F176" s="34"/>
      <c r="G176" s="35"/>
      <c r="H176" s="36"/>
      <c r="I176" s="37"/>
      <c r="J176" s="10" t="str">
        <f t="shared" si="2"/>
        <v/>
      </c>
      <c r="K176" s="44"/>
    </row>
    <row r="177" spans="1:11" ht="21.9" customHeight="1" x14ac:dyDescent="0.2">
      <c r="A177" s="252"/>
      <c r="B177" s="54">
        <v>171</v>
      </c>
      <c r="C177" s="33"/>
      <c r="D177" s="33"/>
      <c r="E177" s="59"/>
      <c r="F177" s="34"/>
      <c r="G177" s="35"/>
      <c r="H177" s="36"/>
      <c r="I177" s="37"/>
      <c r="J177" s="10" t="str">
        <f t="shared" si="2"/>
        <v/>
      </c>
      <c r="K177" s="44"/>
    </row>
    <row r="178" spans="1:11" ht="21.9" customHeight="1" x14ac:dyDescent="0.2">
      <c r="A178" s="252"/>
      <c r="B178" s="54">
        <v>172</v>
      </c>
      <c r="C178" s="33"/>
      <c r="D178" s="33"/>
      <c r="E178" s="59"/>
      <c r="F178" s="34"/>
      <c r="G178" s="35"/>
      <c r="H178" s="36"/>
      <c r="I178" s="37"/>
      <c r="J178" s="10" t="str">
        <f t="shared" si="2"/>
        <v/>
      </c>
      <c r="K178" s="44"/>
    </row>
    <row r="179" spans="1:11" ht="21.9" customHeight="1" x14ac:dyDescent="0.2">
      <c r="A179" s="252"/>
      <c r="B179" s="54">
        <v>173</v>
      </c>
      <c r="C179" s="33"/>
      <c r="D179" s="33"/>
      <c r="E179" s="59"/>
      <c r="F179" s="34"/>
      <c r="G179" s="35"/>
      <c r="H179" s="36"/>
      <c r="I179" s="37"/>
      <c r="J179" s="10" t="str">
        <f t="shared" si="2"/>
        <v/>
      </c>
      <c r="K179" s="44"/>
    </row>
    <row r="180" spans="1:11" ht="21.9" customHeight="1" x14ac:dyDescent="0.2">
      <c r="A180" s="252"/>
      <c r="B180" s="54">
        <v>174</v>
      </c>
      <c r="C180" s="33"/>
      <c r="D180" s="33"/>
      <c r="E180" s="59"/>
      <c r="F180" s="34"/>
      <c r="G180" s="35"/>
      <c r="H180" s="36"/>
      <c r="I180" s="37"/>
      <c r="J180" s="10" t="str">
        <f t="shared" si="2"/>
        <v/>
      </c>
      <c r="K180" s="44"/>
    </row>
    <row r="181" spans="1:11" ht="21.9" customHeight="1" x14ac:dyDescent="0.2">
      <c r="A181" s="252"/>
      <c r="B181" s="54">
        <v>175</v>
      </c>
      <c r="C181" s="33"/>
      <c r="D181" s="33"/>
      <c r="E181" s="59"/>
      <c r="F181" s="34"/>
      <c r="G181" s="35"/>
      <c r="H181" s="36"/>
      <c r="I181" s="37"/>
      <c r="J181" s="10" t="str">
        <f t="shared" si="2"/>
        <v/>
      </c>
      <c r="K181" s="44"/>
    </row>
    <row r="182" spans="1:11" ht="21.9" customHeight="1" x14ac:dyDescent="0.2">
      <c r="A182" s="252"/>
      <c r="B182" s="54">
        <v>176</v>
      </c>
      <c r="C182" s="33"/>
      <c r="D182" s="33"/>
      <c r="E182" s="59"/>
      <c r="F182" s="34"/>
      <c r="G182" s="35"/>
      <c r="H182" s="36"/>
      <c r="I182" s="37"/>
      <c r="J182" s="10" t="str">
        <f t="shared" si="2"/>
        <v/>
      </c>
      <c r="K182" s="44"/>
    </row>
    <row r="183" spans="1:11" ht="21.9" customHeight="1" x14ac:dyDescent="0.2">
      <c r="A183" s="252"/>
      <c r="B183" s="54">
        <v>177</v>
      </c>
      <c r="C183" s="33"/>
      <c r="D183" s="33"/>
      <c r="E183" s="59"/>
      <c r="F183" s="34"/>
      <c r="G183" s="35"/>
      <c r="H183" s="36"/>
      <c r="I183" s="37"/>
      <c r="J183" s="10" t="str">
        <f t="shared" si="2"/>
        <v/>
      </c>
      <c r="K183" s="44"/>
    </row>
    <row r="184" spans="1:11" ht="21.9" customHeight="1" x14ac:dyDescent="0.2">
      <c r="A184" s="252"/>
      <c r="B184" s="54">
        <v>178</v>
      </c>
      <c r="C184" s="33"/>
      <c r="D184" s="33"/>
      <c r="E184" s="59"/>
      <c r="F184" s="34"/>
      <c r="G184" s="35"/>
      <c r="H184" s="36"/>
      <c r="I184" s="37"/>
      <c r="J184" s="10" t="str">
        <f t="shared" si="2"/>
        <v/>
      </c>
      <c r="K184" s="44"/>
    </row>
    <row r="185" spans="1:11" ht="21.9" customHeight="1" x14ac:dyDescent="0.2">
      <c r="A185" s="252"/>
      <c r="B185" s="54">
        <v>179</v>
      </c>
      <c r="C185" s="33"/>
      <c r="D185" s="33"/>
      <c r="E185" s="59"/>
      <c r="F185" s="34"/>
      <c r="G185" s="35"/>
      <c r="H185" s="36"/>
      <c r="I185" s="37"/>
      <c r="J185" s="10" t="str">
        <f t="shared" si="2"/>
        <v/>
      </c>
      <c r="K185" s="44"/>
    </row>
    <row r="186" spans="1:11" ht="21.9" customHeight="1" x14ac:dyDescent="0.2">
      <c r="A186" s="252"/>
      <c r="B186" s="54">
        <v>180</v>
      </c>
      <c r="C186" s="33"/>
      <c r="D186" s="33"/>
      <c r="E186" s="59"/>
      <c r="F186" s="34"/>
      <c r="G186" s="35"/>
      <c r="H186" s="36"/>
      <c r="I186" s="37"/>
      <c r="J186" s="10" t="str">
        <f t="shared" si="2"/>
        <v/>
      </c>
      <c r="K186" s="44"/>
    </row>
    <row r="187" spans="1:11" ht="21.9" customHeight="1" x14ac:dyDescent="0.2">
      <c r="A187" s="252"/>
      <c r="B187" s="54">
        <v>181</v>
      </c>
      <c r="C187" s="33"/>
      <c r="D187" s="33"/>
      <c r="E187" s="59"/>
      <c r="F187" s="34"/>
      <c r="G187" s="35"/>
      <c r="H187" s="36"/>
      <c r="I187" s="37"/>
      <c r="J187" s="10" t="str">
        <f t="shared" si="2"/>
        <v/>
      </c>
      <c r="K187" s="44"/>
    </row>
    <row r="188" spans="1:11" ht="21.9" customHeight="1" x14ac:dyDescent="0.2">
      <c r="A188" s="252"/>
      <c r="B188" s="54">
        <v>182</v>
      </c>
      <c r="C188" s="33"/>
      <c r="D188" s="33"/>
      <c r="E188" s="59"/>
      <c r="F188" s="34"/>
      <c r="G188" s="35"/>
      <c r="H188" s="36"/>
      <c r="I188" s="37"/>
      <c r="J188" s="10" t="str">
        <f t="shared" si="2"/>
        <v/>
      </c>
      <c r="K188" s="44"/>
    </row>
    <row r="189" spans="1:11" ht="21.9" customHeight="1" x14ac:dyDescent="0.2">
      <c r="A189" s="252"/>
      <c r="B189" s="54">
        <v>183</v>
      </c>
      <c r="C189" s="33"/>
      <c r="D189" s="33"/>
      <c r="E189" s="59"/>
      <c r="F189" s="34"/>
      <c r="G189" s="35"/>
      <c r="H189" s="36"/>
      <c r="I189" s="37"/>
      <c r="J189" s="10" t="str">
        <f t="shared" si="2"/>
        <v/>
      </c>
      <c r="K189" s="44"/>
    </row>
    <row r="190" spans="1:11" ht="21.9" customHeight="1" x14ac:dyDescent="0.2">
      <c r="A190" s="252"/>
      <c r="B190" s="54">
        <v>184</v>
      </c>
      <c r="C190" s="33"/>
      <c r="D190" s="33"/>
      <c r="E190" s="59"/>
      <c r="F190" s="34"/>
      <c r="G190" s="35"/>
      <c r="H190" s="36"/>
      <c r="I190" s="37"/>
      <c r="J190" s="10" t="str">
        <f t="shared" si="2"/>
        <v/>
      </c>
      <c r="K190" s="44"/>
    </row>
    <row r="191" spans="1:11" ht="21.9" customHeight="1" x14ac:dyDescent="0.2">
      <c r="A191" s="252"/>
      <c r="B191" s="54">
        <v>185</v>
      </c>
      <c r="C191" s="33"/>
      <c r="D191" s="33"/>
      <c r="E191" s="59"/>
      <c r="F191" s="34"/>
      <c r="G191" s="35"/>
      <c r="H191" s="36"/>
      <c r="I191" s="37"/>
      <c r="J191" s="10" t="str">
        <f t="shared" si="2"/>
        <v/>
      </c>
      <c r="K191" s="44"/>
    </row>
    <row r="192" spans="1:11" ht="21.9" customHeight="1" x14ac:dyDescent="0.2">
      <c r="A192" s="252"/>
      <c r="B192" s="54">
        <v>186</v>
      </c>
      <c r="C192" s="33"/>
      <c r="D192" s="33"/>
      <c r="E192" s="59"/>
      <c r="F192" s="34"/>
      <c r="G192" s="35"/>
      <c r="H192" s="36"/>
      <c r="I192" s="37"/>
      <c r="J192" s="10" t="str">
        <f t="shared" si="2"/>
        <v/>
      </c>
      <c r="K192" s="44"/>
    </row>
    <row r="193" spans="1:11" ht="21.9" customHeight="1" x14ac:dyDescent="0.2">
      <c r="A193" s="252"/>
      <c r="B193" s="54">
        <v>187</v>
      </c>
      <c r="C193" s="33"/>
      <c r="D193" s="33"/>
      <c r="E193" s="59"/>
      <c r="F193" s="34"/>
      <c r="G193" s="35"/>
      <c r="H193" s="36"/>
      <c r="I193" s="37"/>
      <c r="J193" s="10" t="str">
        <f t="shared" si="2"/>
        <v/>
      </c>
      <c r="K193" s="44"/>
    </row>
    <row r="194" spans="1:11" ht="21.9" customHeight="1" x14ac:dyDescent="0.2">
      <c r="A194" s="252"/>
      <c r="B194" s="54">
        <v>188</v>
      </c>
      <c r="C194" s="33"/>
      <c r="D194" s="33"/>
      <c r="E194" s="59"/>
      <c r="F194" s="34"/>
      <c r="G194" s="35"/>
      <c r="H194" s="36"/>
      <c r="I194" s="37"/>
      <c r="J194" s="10" t="str">
        <f t="shared" si="2"/>
        <v/>
      </c>
      <c r="K194" s="44"/>
    </row>
    <row r="195" spans="1:11" ht="21.9" customHeight="1" x14ac:dyDescent="0.2">
      <c r="A195" s="252"/>
      <c r="B195" s="54">
        <v>189</v>
      </c>
      <c r="C195" s="33"/>
      <c r="D195" s="33"/>
      <c r="E195" s="59"/>
      <c r="F195" s="34"/>
      <c r="G195" s="35"/>
      <c r="H195" s="36"/>
      <c r="I195" s="37"/>
      <c r="J195" s="10" t="str">
        <f t="shared" si="2"/>
        <v/>
      </c>
      <c r="K195" s="44"/>
    </row>
    <row r="196" spans="1:11" ht="21.9" customHeight="1" x14ac:dyDescent="0.2">
      <c r="A196" s="252"/>
      <c r="B196" s="54">
        <v>190</v>
      </c>
      <c r="C196" s="33"/>
      <c r="D196" s="33"/>
      <c r="E196" s="59"/>
      <c r="F196" s="34"/>
      <c r="G196" s="35"/>
      <c r="H196" s="36"/>
      <c r="I196" s="37"/>
      <c r="J196" s="10" t="str">
        <f t="shared" si="2"/>
        <v/>
      </c>
      <c r="K196" s="44"/>
    </row>
    <row r="197" spans="1:11" ht="21.9" customHeight="1" x14ac:dyDescent="0.2">
      <c r="A197" s="252"/>
      <c r="B197" s="54">
        <v>191</v>
      </c>
      <c r="C197" s="33"/>
      <c r="D197" s="33"/>
      <c r="E197" s="59"/>
      <c r="F197" s="34"/>
      <c r="G197" s="35"/>
      <c r="H197" s="36"/>
      <c r="I197" s="37"/>
      <c r="J197" s="10" t="str">
        <f t="shared" si="2"/>
        <v/>
      </c>
      <c r="K197" s="44"/>
    </row>
    <row r="198" spans="1:11" ht="21.9" customHeight="1" x14ac:dyDescent="0.2">
      <c r="A198" s="252"/>
      <c r="B198" s="54">
        <v>192</v>
      </c>
      <c r="C198" s="33"/>
      <c r="D198" s="33"/>
      <c r="E198" s="59"/>
      <c r="F198" s="34"/>
      <c r="G198" s="35"/>
      <c r="H198" s="36"/>
      <c r="I198" s="37"/>
      <c r="J198" s="10" t="str">
        <f t="shared" si="2"/>
        <v/>
      </c>
      <c r="K198" s="44"/>
    </row>
    <row r="199" spans="1:11" ht="21.9" customHeight="1" x14ac:dyDescent="0.2">
      <c r="A199" s="252"/>
      <c r="B199" s="54">
        <v>193</v>
      </c>
      <c r="C199" s="33"/>
      <c r="D199" s="33"/>
      <c r="E199" s="59"/>
      <c r="F199" s="34"/>
      <c r="G199" s="35"/>
      <c r="H199" s="36"/>
      <c r="I199" s="37"/>
      <c r="J199" s="10" t="str">
        <f t="shared" si="2"/>
        <v/>
      </c>
      <c r="K199" s="44"/>
    </row>
    <row r="200" spans="1:11" ht="21.9" customHeight="1" x14ac:dyDescent="0.2">
      <c r="A200" s="252"/>
      <c r="B200" s="54">
        <v>194</v>
      </c>
      <c r="C200" s="33"/>
      <c r="D200" s="33"/>
      <c r="E200" s="59"/>
      <c r="F200" s="34"/>
      <c r="G200" s="35"/>
      <c r="H200" s="36"/>
      <c r="I200" s="37"/>
      <c r="J200" s="10" t="str">
        <f t="shared" ref="J200:J206" si="3">IF(E200="","",J199+G200-H200-I200)</f>
        <v/>
      </c>
      <c r="K200" s="44"/>
    </row>
    <row r="201" spans="1:11" ht="21.9" customHeight="1" x14ac:dyDescent="0.2">
      <c r="A201" s="252"/>
      <c r="B201" s="54">
        <v>195</v>
      </c>
      <c r="C201" s="33"/>
      <c r="D201" s="33"/>
      <c r="E201" s="59"/>
      <c r="F201" s="34"/>
      <c r="G201" s="35"/>
      <c r="H201" s="36"/>
      <c r="I201" s="37"/>
      <c r="J201" s="10" t="str">
        <f t="shared" si="3"/>
        <v/>
      </c>
      <c r="K201" s="44"/>
    </row>
    <row r="202" spans="1:11" ht="21.9" customHeight="1" x14ac:dyDescent="0.2">
      <c r="A202" s="252"/>
      <c r="B202" s="54">
        <v>196</v>
      </c>
      <c r="C202" s="33"/>
      <c r="D202" s="33"/>
      <c r="E202" s="59"/>
      <c r="F202" s="34"/>
      <c r="G202" s="35"/>
      <c r="H202" s="36"/>
      <c r="I202" s="37"/>
      <c r="J202" s="10" t="str">
        <f t="shared" si="3"/>
        <v/>
      </c>
      <c r="K202" s="44"/>
    </row>
    <row r="203" spans="1:11" ht="21.9" customHeight="1" x14ac:dyDescent="0.2">
      <c r="A203" s="252"/>
      <c r="B203" s="54">
        <v>197</v>
      </c>
      <c r="C203" s="33"/>
      <c r="D203" s="33"/>
      <c r="E203" s="59"/>
      <c r="F203" s="34"/>
      <c r="G203" s="35"/>
      <c r="H203" s="36"/>
      <c r="I203" s="37"/>
      <c r="J203" s="10" t="str">
        <f t="shared" si="3"/>
        <v/>
      </c>
      <c r="K203" s="44"/>
    </row>
    <row r="204" spans="1:11" ht="21.9" customHeight="1" x14ac:dyDescent="0.2">
      <c r="A204" s="252"/>
      <c r="B204" s="54">
        <v>198</v>
      </c>
      <c r="C204" s="33"/>
      <c r="D204" s="33"/>
      <c r="E204" s="59"/>
      <c r="F204" s="34"/>
      <c r="G204" s="35"/>
      <c r="H204" s="36"/>
      <c r="I204" s="37"/>
      <c r="J204" s="10" t="str">
        <f t="shared" si="3"/>
        <v/>
      </c>
      <c r="K204" s="44"/>
    </row>
    <row r="205" spans="1:11" ht="21.9" customHeight="1" x14ac:dyDescent="0.2">
      <c r="A205" s="256"/>
      <c r="B205" s="54">
        <v>199</v>
      </c>
      <c r="C205" s="33"/>
      <c r="D205" s="33"/>
      <c r="E205" s="59"/>
      <c r="F205" s="34"/>
      <c r="G205" s="35"/>
      <c r="H205" s="36"/>
      <c r="I205" s="37"/>
      <c r="J205" s="10" t="str">
        <f t="shared" si="3"/>
        <v/>
      </c>
      <c r="K205" s="44"/>
    </row>
    <row r="206" spans="1:11" ht="21.9" customHeight="1" thickBot="1" x14ac:dyDescent="0.25">
      <c r="A206" s="255"/>
      <c r="B206" s="257">
        <v>200</v>
      </c>
      <c r="C206" s="38"/>
      <c r="D206" s="38"/>
      <c r="E206" s="60"/>
      <c r="F206" s="39"/>
      <c r="G206" s="40"/>
      <c r="H206" s="41"/>
      <c r="I206" s="42"/>
      <c r="J206" s="155" t="str">
        <f t="shared" si="3"/>
        <v/>
      </c>
      <c r="K206" s="45"/>
    </row>
    <row r="207" spans="1:11" ht="21.9" customHeight="1" thickTop="1" thickBot="1" x14ac:dyDescent="0.25">
      <c r="A207" s="254"/>
      <c r="B207" s="6"/>
      <c r="C207" s="7"/>
      <c r="D207" s="7"/>
      <c r="E207" s="8"/>
      <c r="F207" s="17" t="s">
        <v>9</v>
      </c>
      <c r="G207" s="12">
        <f>SUM(G7:G206)</f>
        <v>0</v>
      </c>
      <c r="H207" s="13">
        <f>SUM(H7:H206)</f>
        <v>0</v>
      </c>
      <c r="I207" s="14">
        <f>SUM(I7:I206)</f>
        <v>0</v>
      </c>
      <c r="J207" s="15">
        <f>+G207-H207-I207</f>
        <v>0</v>
      </c>
      <c r="K207" s="27"/>
    </row>
    <row r="209" spans="7:7" x14ac:dyDescent="0.2">
      <c r="G209" s="16"/>
    </row>
  </sheetData>
  <mergeCells count="13">
    <mergeCell ref="A5:A6"/>
    <mergeCell ref="J5:J6"/>
    <mergeCell ref="K5:K6"/>
    <mergeCell ref="B2:C2"/>
    <mergeCell ref="E2:F2"/>
    <mergeCell ref="H3:K3"/>
    <mergeCell ref="B5:B6"/>
    <mergeCell ref="C5:C6"/>
    <mergeCell ref="D5:D6"/>
    <mergeCell ref="E5:E6"/>
    <mergeCell ref="F5:F6"/>
    <mergeCell ref="G5:G6"/>
    <mergeCell ref="H5:I5"/>
  </mergeCells>
  <phoneticPr fontId="2"/>
  <dataValidations count="1">
    <dataValidation type="list" allowBlank="1" showInputMessage="1" showErrorMessage="1" sqref="A7:A207" xr:uid="{D8BE6A38-708D-40AB-ABAB-80E179D78E21}">
      <formula1>"〇"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00000000-0002-0000-2B00-000001000000}">
          <x14:formula1>
            <xm:f>★使用方法の説明!$F$56:$F$64</xm:f>
          </x14:formula1>
          <xm:sqref>D207:D1048576</xm:sqref>
        </x14:dataValidation>
        <x14:dataValidation type="list" allowBlank="1" showErrorMessage="1" promptTitle="科目とは？" prompt="お金の支出や収入の区分け。_x000a_支出は６区分ですが、支出の科目が分らない場合、いったん「※区分不明」にして後で確認修正して下さい。_x000a_収入は補助金かそれ以外の２区分。" xr:uid="{6A7F9B2A-5F07-40C8-A27E-2780DC4AECE1}">
          <x14:formula1>
            <xm:f>★使用方法の説明!$G$56:$G$65</xm:f>
          </x14:formula1>
          <xm:sqref>D7:D206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>
    <tabColor rgb="FFFF0000"/>
    <pageSetUpPr fitToPage="1"/>
  </sheetPr>
  <dimension ref="B2:H78"/>
  <sheetViews>
    <sheetView topLeftCell="A48" workbookViewId="0">
      <selection activeCell="F59" sqref="F59"/>
    </sheetView>
  </sheetViews>
  <sheetFormatPr defaultRowHeight="13.2" x14ac:dyDescent="0.2"/>
  <cols>
    <col min="2" max="2" width="7.6640625" customWidth="1"/>
    <col min="3" max="3" width="70.6640625" customWidth="1"/>
    <col min="5" max="5" width="4.6640625" customWidth="1"/>
    <col min="6" max="6" width="18.6640625" customWidth="1"/>
    <col min="7" max="7" width="60.6640625" customWidth="1"/>
    <col min="8" max="8" width="15.6640625" customWidth="1"/>
    <col min="9" max="9" width="18.6640625" customWidth="1"/>
  </cols>
  <sheetData>
    <row r="2" spans="2:6" ht="20.100000000000001" customHeight="1" x14ac:dyDescent="0.2">
      <c r="B2" s="521" t="s">
        <v>14</v>
      </c>
      <c r="C2" s="521"/>
    </row>
    <row r="3" spans="2:6" ht="20.100000000000001" customHeight="1" thickBot="1" x14ac:dyDescent="0.25">
      <c r="B3" s="46"/>
      <c r="C3" s="46"/>
      <c r="E3" s="525" t="s">
        <v>30</v>
      </c>
      <c r="F3" s="525"/>
    </row>
    <row r="4" spans="2:6" ht="20.100000000000001" customHeight="1" thickTop="1" thickBot="1" x14ac:dyDescent="0.25">
      <c r="B4" s="522" t="s">
        <v>15</v>
      </c>
      <c r="C4" s="523"/>
      <c r="E4" s="524" t="s">
        <v>31</v>
      </c>
      <c r="F4" s="524"/>
    </row>
    <row r="5" spans="2:6" ht="20.100000000000001" customHeight="1" thickTop="1" x14ac:dyDescent="0.2">
      <c r="B5" s="47"/>
      <c r="C5" s="48" t="s">
        <v>16</v>
      </c>
      <c r="E5" s="79" t="s">
        <v>36</v>
      </c>
      <c r="F5" s="2" t="s">
        <v>34</v>
      </c>
    </row>
    <row r="6" spans="2:6" ht="20.100000000000001" customHeight="1" x14ac:dyDescent="0.2">
      <c r="B6" s="49" t="s">
        <v>103</v>
      </c>
      <c r="C6" s="48" t="s">
        <v>17</v>
      </c>
      <c r="E6" s="79" t="s">
        <v>37</v>
      </c>
      <c r="F6" s="2" t="s">
        <v>35</v>
      </c>
    </row>
    <row r="7" spans="2:6" ht="20.100000000000001" customHeight="1" thickBot="1" x14ac:dyDescent="0.25">
      <c r="B7" s="49"/>
      <c r="C7" s="50" t="s">
        <v>94</v>
      </c>
    </row>
    <row r="8" spans="2:6" ht="20.100000000000001" customHeight="1" thickTop="1" thickBot="1" x14ac:dyDescent="0.25">
      <c r="B8" s="49"/>
      <c r="C8" s="48" t="s">
        <v>95</v>
      </c>
      <c r="E8" s="526" t="s">
        <v>38</v>
      </c>
      <c r="F8" s="526"/>
    </row>
    <row r="9" spans="2:6" ht="20.100000000000001" customHeight="1" thickTop="1" x14ac:dyDescent="0.2">
      <c r="B9" s="49"/>
      <c r="C9" s="48" t="s">
        <v>96</v>
      </c>
      <c r="E9" s="79" t="s">
        <v>39</v>
      </c>
      <c r="F9" s="2" t="s">
        <v>145</v>
      </c>
    </row>
    <row r="10" spans="2:6" ht="20.100000000000001" customHeight="1" x14ac:dyDescent="0.2">
      <c r="B10" s="49"/>
      <c r="C10" s="48" t="s">
        <v>97</v>
      </c>
      <c r="E10" s="79" t="s">
        <v>40</v>
      </c>
      <c r="F10" s="2" t="s">
        <v>146</v>
      </c>
    </row>
    <row r="11" spans="2:6" ht="20.100000000000001" customHeight="1" x14ac:dyDescent="0.2">
      <c r="B11" s="49"/>
      <c r="C11" s="48"/>
      <c r="E11" s="79" t="s">
        <v>41</v>
      </c>
      <c r="F11" s="2" t="s">
        <v>44</v>
      </c>
    </row>
    <row r="12" spans="2:6" ht="20.100000000000001" customHeight="1" x14ac:dyDescent="0.2">
      <c r="B12" s="49" t="s">
        <v>101</v>
      </c>
      <c r="C12" s="48" t="s">
        <v>18</v>
      </c>
      <c r="E12" s="79" t="s">
        <v>40</v>
      </c>
      <c r="F12" s="2" t="s">
        <v>147</v>
      </c>
    </row>
    <row r="13" spans="2:6" ht="20.100000000000001" customHeight="1" x14ac:dyDescent="0.2">
      <c r="B13" s="49"/>
      <c r="C13" s="48" t="s">
        <v>98</v>
      </c>
      <c r="E13" s="79" t="s">
        <v>42</v>
      </c>
      <c r="F13" s="2" t="s">
        <v>45</v>
      </c>
    </row>
    <row r="14" spans="2:6" ht="20.100000000000001" customHeight="1" x14ac:dyDescent="0.2">
      <c r="B14" s="49"/>
      <c r="C14" s="50" t="s">
        <v>58</v>
      </c>
      <c r="E14" s="79" t="s">
        <v>43</v>
      </c>
      <c r="F14" s="2" t="s">
        <v>46</v>
      </c>
    </row>
    <row r="15" spans="2:6" ht="20.100000000000001" customHeight="1" x14ac:dyDescent="0.2">
      <c r="B15" s="49"/>
      <c r="C15" s="48" t="s">
        <v>99</v>
      </c>
      <c r="E15" s="79" t="s">
        <v>40</v>
      </c>
      <c r="F15" s="129" t="s">
        <v>48</v>
      </c>
    </row>
    <row r="16" spans="2:6" ht="20.100000000000001" customHeight="1" x14ac:dyDescent="0.2">
      <c r="B16" s="49"/>
      <c r="C16" s="48" t="s">
        <v>100</v>
      </c>
      <c r="E16" s="79" t="s">
        <v>47</v>
      </c>
      <c r="F16" s="2" t="s">
        <v>148</v>
      </c>
    </row>
    <row r="17" spans="2:8" ht="20.100000000000001" customHeight="1" x14ac:dyDescent="0.2">
      <c r="B17" s="49"/>
      <c r="C17" s="48"/>
      <c r="E17" s="2"/>
      <c r="F17" s="2"/>
    </row>
    <row r="18" spans="2:8" ht="20.100000000000001" customHeight="1" x14ac:dyDescent="0.2">
      <c r="B18" s="49" t="s">
        <v>167</v>
      </c>
      <c r="C18" s="48" t="s">
        <v>102</v>
      </c>
      <c r="E18" s="2"/>
      <c r="F18" s="2"/>
    </row>
    <row r="19" spans="2:8" ht="20.100000000000001" customHeight="1" x14ac:dyDescent="0.2">
      <c r="B19" s="110"/>
      <c r="C19" s="51" t="s">
        <v>104</v>
      </c>
      <c r="E19" s="527" t="s">
        <v>49</v>
      </c>
      <c r="F19" s="527"/>
    </row>
    <row r="20" spans="2:8" ht="20.100000000000001" customHeight="1" x14ac:dyDescent="0.2">
      <c r="B20" s="87"/>
      <c r="C20" s="246"/>
      <c r="E20" s="528" t="s">
        <v>54</v>
      </c>
      <c r="F20" s="80" t="s">
        <v>32</v>
      </c>
      <c r="G20" s="144" t="s">
        <v>56</v>
      </c>
    </row>
    <row r="21" spans="2:8" ht="27" customHeight="1" x14ac:dyDescent="0.2">
      <c r="B21" s="247"/>
      <c r="C21" s="88"/>
      <c r="E21" s="529"/>
      <c r="F21" s="519" t="s">
        <v>33</v>
      </c>
      <c r="G21" s="538" t="s">
        <v>143</v>
      </c>
    </row>
    <row r="22" spans="2:8" ht="27" customHeight="1" x14ac:dyDescent="0.2">
      <c r="B22" s="247"/>
      <c r="C22" s="88"/>
      <c r="E22" s="530"/>
      <c r="F22" s="519"/>
      <c r="G22" s="540"/>
    </row>
    <row r="23" spans="2:8" ht="20.100000000000001" customHeight="1" x14ac:dyDescent="0.2">
      <c r="B23" s="247"/>
      <c r="C23" s="88"/>
      <c r="E23" s="2"/>
      <c r="F23" s="2"/>
      <c r="G23" s="145"/>
    </row>
    <row r="24" spans="2:8" ht="20.100000000000001" customHeight="1" x14ac:dyDescent="0.2">
      <c r="B24" s="247"/>
      <c r="C24" s="88"/>
      <c r="E24" s="531" t="s">
        <v>53</v>
      </c>
      <c r="F24" s="519" t="s">
        <v>145</v>
      </c>
      <c r="G24" s="535"/>
      <c r="H24" s="46"/>
    </row>
    <row r="25" spans="2:8" ht="20.100000000000001" customHeight="1" x14ac:dyDescent="0.2">
      <c r="B25" s="46"/>
      <c r="C25" s="46"/>
      <c r="E25" s="532"/>
      <c r="F25" s="519"/>
      <c r="G25" s="536"/>
      <c r="H25" s="46"/>
    </row>
    <row r="26" spans="2:8" ht="20.100000000000001" customHeight="1" x14ac:dyDescent="0.2">
      <c r="B26" s="522" t="s">
        <v>19</v>
      </c>
      <c r="C26" s="523"/>
      <c r="E26" s="532"/>
      <c r="F26" s="519"/>
      <c r="G26" s="537"/>
      <c r="H26" s="46"/>
    </row>
    <row r="27" spans="2:8" ht="20.100000000000001" customHeight="1" x14ac:dyDescent="0.2">
      <c r="B27" s="47"/>
      <c r="C27" s="85"/>
      <c r="E27" s="532"/>
      <c r="F27" s="519" t="s">
        <v>149</v>
      </c>
      <c r="G27" s="535"/>
      <c r="H27" s="46"/>
    </row>
    <row r="28" spans="2:8" ht="20.100000000000001" customHeight="1" x14ac:dyDescent="0.2">
      <c r="B28" s="49" t="s">
        <v>59</v>
      </c>
      <c r="C28" s="48" t="s">
        <v>105</v>
      </c>
      <c r="E28" s="532"/>
      <c r="F28" s="519"/>
      <c r="G28" s="536"/>
      <c r="H28" s="46"/>
    </row>
    <row r="29" spans="2:8" ht="20.100000000000001" customHeight="1" x14ac:dyDescent="0.2">
      <c r="B29" s="47"/>
      <c r="C29" s="48" t="s">
        <v>60</v>
      </c>
      <c r="E29" s="532"/>
      <c r="F29" s="519"/>
      <c r="G29" s="537"/>
      <c r="H29" s="46"/>
    </row>
    <row r="30" spans="2:8" ht="20.100000000000001" customHeight="1" x14ac:dyDescent="0.2">
      <c r="B30" s="47"/>
      <c r="C30" s="48" t="s">
        <v>106</v>
      </c>
      <c r="E30" s="532"/>
      <c r="F30" s="519" t="s">
        <v>73</v>
      </c>
      <c r="G30" s="535"/>
      <c r="H30" s="46"/>
    </row>
    <row r="31" spans="2:8" ht="20.100000000000001" customHeight="1" x14ac:dyDescent="0.2">
      <c r="B31" s="47"/>
      <c r="C31" s="48"/>
      <c r="E31" s="532"/>
      <c r="F31" s="519"/>
      <c r="G31" s="536"/>
    </row>
    <row r="32" spans="2:8" ht="20.100000000000001" customHeight="1" x14ac:dyDescent="0.2">
      <c r="B32" s="49" t="s">
        <v>61</v>
      </c>
      <c r="C32" s="48" t="s">
        <v>62</v>
      </c>
      <c r="E32" s="532"/>
      <c r="F32" s="519"/>
      <c r="G32" s="537"/>
    </row>
    <row r="33" spans="2:7" ht="20.100000000000001" customHeight="1" x14ac:dyDescent="0.2">
      <c r="B33" s="47"/>
      <c r="C33" s="48" t="s">
        <v>63</v>
      </c>
      <c r="E33" s="532"/>
      <c r="F33" s="519" t="s">
        <v>150</v>
      </c>
      <c r="G33" s="535"/>
    </row>
    <row r="34" spans="2:7" ht="20.100000000000001" customHeight="1" x14ac:dyDescent="0.2">
      <c r="B34" s="47"/>
      <c r="C34" s="48" t="s">
        <v>107</v>
      </c>
      <c r="E34" s="532"/>
      <c r="F34" s="519"/>
      <c r="G34" s="536"/>
    </row>
    <row r="35" spans="2:7" ht="20.100000000000001" customHeight="1" x14ac:dyDescent="0.2">
      <c r="B35" s="49"/>
      <c r="C35" s="48" t="s">
        <v>108</v>
      </c>
      <c r="E35" s="532"/>
      <c r="F35" s="519"/>
      <c r="G35" s="537"/>
    </row>
    <row r="36" spans="2:7" ht="20.100000000000001" customHeight="1" x14ac:dyDescent="0.2">
      <c r="B36" s="47"/>
      <c r="C36" s="48"/>
      <c r="E36" s="532"/>
      <c r="F36" s="519" t="s">
        <v>50</v>
      </c>
      <c r="G36" s="535"/>
    </row>
    <row r="37" spans="2:7" ht="20.100000000000001" customHeight="1" x14ac:dyDescent="0.2">
      <c r="B37" s="47"/>
      <c r="C37" s="48" t="s">
        <v>64</v>
      </c>
      <c r="E37" s="532"/>
      <c r="F37" s="519"/>
      <c r="G37" s="536"/>
    </row>
    <row r="38" spans="2:7" ht="20.100000000000001" customHeight="1" x14ac:dyDescent="0.2">
      <c r="B38" s="49">
        <v>1</v>
      </c>
      <c r="C38" s="48" t="s">
        <v>65</v>
      </c>
      <c r="E38" s="532"/>
      <c r="F38" s="519"/>
      <c r="G38" s="537"/>
    </row>
    <row r="39" spans="2:7" ht="20.100000000000001" customHeight="1" x14ac:dyDescent="0.2">
      <c r="B39" s="47"/>
      <c r="C39" s="48" t="s">
        <v>66</v>
      </c>
      <c r="E39" s="532"/>
      <c r="F39" s="519" t="s">
        <v>51</v>
      </c>
      <c r="G39" s="535"/>
    </row>
    <row r="40" spans="2:7" ht="20.100000000000001" customHeight="1" x14ac:dyDescent="0.2">
      <c r="B40" s="47"/>
      <c r="C40" s="48" t="s">
        <v>109</v>
      </c>
      <c r="E40" s="532"/>
      <c r="F40" s="519"/>
      <c r="G40" s="536"/>
    </row>
    <row r="41" spans="2:7" ht="20.100000000000001" customHeight="1" x14ac:dyDescent="0.2">
      <c r="B41" s="49"/>
      <c r="C41" s="48" t="s">
        <v>67</v>
      </c>
      <c r="E41" s="532"/>
      <c r="F41" s="519"/>
      <c r="G41" s="537"/>
    </row>
    <row r="42" spans="2:7" ht="20.100000000000001" customHeight="1" x14ac:dyDescent="0.2">
      <c r="B42" s="47"/>
      <c r="C42" s="48" t="s">
        <v>66</v>
      </c>
      <c r="E42" s="532"/>
      <c r="F42" s="520" t="s">
        <v>52</v>
      </c>
      <c r="G42" s="538" t="s">
        <v>141</v>
      </c>
    </row>
    <row r="43" spans="2:7" ht="20.100000000000001" customHeight="1" x14ac:dyDescent="0.2">
      <c r="B43" s="47"/>
      <c r="C43" s="48" t="s">
        <v>109</v>
      </c>
      <c r="E43" s="532"/>
      <c r="F43" s="520"/>
      <c r="G43" s="539"/>
    </row>
    <row r="44" spans="2:7" ht="20.100000000000001" customHeight="1" x14ac:dyDescent="0.2">
      <c r="B44" s="49"/>
      <c r="C44" s="48" t="s">
        <v>67</v>
      </c>
      <c r="E44" s="532"/>
      <c r="F44" s="520"/>
      <c r="G44" s="540"/>
    </row>
    <row r="45" spans="2:7" ht="20.100000000000001" customHeight="1" x14ac:dyDescent="0.2">
      <c r="B45" s="49"/>
      <c r="C45" s="48"/>
      <c r="E45" s="532"/>
      <c r="F45" s="534" t="s">
        <v>151</v>
      </c>
      <c r="G45" s="535"/>
    </row>
    <row r="46" spans="2:7" ht="20.100000000000001" customHeight="1" x14ac:dyDescent="0.2">
      <c r="B46" s="49">
        <v>2</v>
      </c>
      <c r="C46" s="48" t="s">
        <v>110</v>
      </c>
      <c r="E46" s="532"/>
      <c r="F46" s="519"/>
      <c r="G46" s="536"/>
    </row>
    <row r="47" spans="2:7" ht="20.100000000000001" customHeight="1" x14ac:dyDescent="0.2">
      <c r="B47" s="47"/>
      <c r="C47" s="48" t="s">
        <v>68</v>
      </c>
      <c r="E47" s="533"/>
      <c r="F47" s="519"/>
      <c r="G47" s="537"/>
    </row>
    <row r="48" spans="2:7" ht="20.100000000000001" customHeight="1" x14ac:dyDescent="0.2">
      <c r="B48" s="47"/>
      <c r="C48" s="48" t="s">
        <v>69</v>
      </c>
      <c r="E48" s="248"/>
      <c r="F48" s="517"/>
      <c r="G48" s="541"/>
    </row>
    <row r="49" spans="2:7" ht="20.100000000000001" customHeight="1" x14ac:dyDescent="0.2">
      <c r="B49" s="47"/>
      <c r="C49" s="48"/>
      <c r="E49" s="249"/>
      <c r="F49" s="518"/>
      <c r="G49" s="542"/>
    </row>
    <row r="50" spans="2:7" ht="20.100000000000001" customHeight="1" x14ac:dyDescent="0.2">
      <c r="B50" s="49">
        <v>3</v>
      </c>
      <c r="C50" s="48" t="s">
        <v>70</v>
      </c>
      <c r="E50" s="249"/>
      <c r="F50" s="518"/>
      <c r="G50" s="542"/>
    </row>
    <row r="51" spans="2:7" ht="20.100000000000001" customHeight="1" x14ac:dyDescent="0.2">
      <c r="B51" s="47"/>
      <c r="C51" s="48" t="s">
        <v>71</v>
      </c>
    </row>
    <row r="52" spans="2:7" ht="20.100000000000001" customHeight="1" x14ac:dyDescent="0.2">
      <c r="B52" s="86"/>
      <c r="C52" s="48" t="s">
        <v>72</v>
      </c>
    </row>
    <row r="53" spans="2:7" ht="20.100000000000001" customHeight="1" x14ac:dyDescent="0.2">
      <c r="B53" s="47"/>
      <c r="C53" s="48" t="s">
        <v>142</v>
      </c>
    </row>
    <row r="54" spans="2:7" ht="20.100000000000001" customHeight="1" x14ac:dyDescent="0.2">
      <c r="B54" s="86"/>
      <c r="C54" s="51"/>
    </row>
    <row r="55" spans="2:7" ht="20.100000000000001" customHeight="1" x14ac:dyDescent="0.2">
      <c r="B55" s="87"/>
      <c r="C55" s="88"/>
    </row>
    <row r="56" spans="2:7" ht="20.100000000000001" customHeight="1" x14ac:dyDescent="0.2">
      <c r="B56" s="46"/>
      <c r="C56" s="46"/>
      <c r="F56" s="2" t="s">
        <v>51</v>
      </c>
      <c r="G56" s="2" t="s">
        <v>51</v>
      </c>
    </row>
    <row r="57" spans="2:7" ht="20.100000000000001" customHeight="1" x14ac:dyDescent="0.2">
      <c r="F57" s="2" t="s">
        <v>145</v>
      </c>
      <c r="G57" s="2" t="s">
        <v>145</v>
      </c>
    </row>
    <row r="58" spans="2:7" ht="20.100000000000001" customHeight="1" x14ac:dyDescent="0.2">
      <c r="F58" s="2" t="s">
        <v>146</v>
      </c>
      <c r="G58" s="2" t="s">
        <v>146</v>
      </c>
    </row>
    <row r="59" spans="2:7" ht="20.100000000000001" customHeight="1" x14ac:dyDescent="0.2">
      <c r="F59" s="2" t="s">
        <v>89</v>
      </c>
      <c r="G59" s="2" t="s">
        <v>89</v>
      </c>
    </row>
    <row r="60" spans="2:7" ht="20.100000000000001" customHeight="1" x14ac:dyDescent="0.2">
      <c r="F60" s="2" t="s">
        <v>147</v>
      </c>
      <c r="G60" s="2" t="s">
        <v>147</v>
      </c>
    </row>
    <row r="61" spans="2:7" ht="20.100000000000001" customHeight="1" x14ac:dyDescent="0.2">
      <c r="F61" s="2" t="s">
        <v>45</v>
      </c>
      <c r="G61" s="2" t="s">
        <v>45</v>
      </c>
    </row>
    <row r="62" spans="2:7" ht="20.100000000000001" customHeight="1" x14ac:dyDescent="0.2">
      <c r="F62" s="2" t="s">
        <v>48</v>
      </c>
      <c r="G62" s="2" t="s">
        <v>48</v>
      </c>
    </row>
    <row r="63" spans="2:7" ht="20.100000000000001" customHeight="1" x14ac:dyDescent="0.2">
      <c r="F63" s="2" t="s">
        <v>34</v>
      </c>
      <c r="G63" s="2" t="s">
        <v>148</v>
      </c>
    </row>
    <row r="64" spans="2:7" ht="20.100000000000001" customHeight="1" x14ac:dyDescent="0.2">
      <c r="F64" s="2" t="s">
        <v>35</v>
      </c>
      <c r="G64" s="2" t="s">
        <v>34</v>
      </c>
    </row>
    <row r="65" spans="6:7" ht="20.100000000000001" customHeight="1" x14ac:dyDescent="0.2">
      <c r="F65" s="2" t="s">
        <v>154</v>
      </c>
      <c r="G65" s="2" t="s">
        <v>35</v>
      </c>
    </row>
    <row r="66" spans="6:7" ht="20.100000000000001" customHeight="1" x14ac:dyDescent="0.2">
      <c r="F66" s="2" t="s">
        <v>155</v>
      </c>
    </row>
    <row r="72" spans="6:7" x14ac:dyDescent="0.2">
      <c r="F72" t="s">
        <v>144</v>
      </c>
    </row>
    <row r="73" spans="6:7" x14ac:dyDescent="0.2">
      <c r="F73" t="s">
        <v>145</v>
      </c>
    </row>
    <row r="74" spans="6:7" x14ac:dyDescent="0.2">
      <c r="F74" t="s">
        <v>146</v>
      </c>
    </row>
    <row r="75" spans="6:7" x14ac:dyDescent="0.2">
      <c r="F75" t="s">
        <v>89</v>
      </c>
    </row>
    <row r="76" spans="6:7" x14ac:dyDescent="0.2">
      <c r="F76" t="s">
        <v>147</v>
      </c>
    </row>
    <row r="77" spans="6:7" x14ac:dyDescent="0.2">
      <c r="F77" t="s">
        <v>27</v>
      </c>
    </row>
    <row r="78" spans="6:7" x14ac:dyDescent="0.2">
      <c r="F78" t="s">
        <v>156</v>
      </c>
    </row>
  </sheetData>
  <mergeCells count="29">
    <mergeCell ref="G36:G38"/>
    <mergeCell ref="G42:G44"/>
    <mergeCell ref="G45:G47"/>
    <mergeCell ref="G48:G50"/>
    <mergeCell ref="G21:G22"/>
    <mergeCell ref="G24:G26"/>
    <mergeCell ref="G27:G29"/>
    <mergeCell ref="G30:G32"/>
    <mergeCell ref="G33:G35"/>
    <mergeCell ref="G39:G41"/>
    <mergeCell ref="B2:C2"/>
    <mergeCell ref="B4:C4"/>
    <mergeCell ref="B26:C26"/>
    <mergeCell ref="E4:F4"/>
    <mergeCell ref="E3:F3"/>
    <mergeCell ref="E8:F8"/>
    <mergeCell ref="E19:F19"/>
    <mergeCell ref="F21:F22"/>
    <mergeCell ref="E20:E22"/>
    <mergeCell ref="F24:F26"/>
    <mergeCell ref="E24:E47"/>
    <mergeCell ref="F45:F47"/>
    <mergeCell ref="F48:F50"/>
    <mergeCell ref="F27:F29"/>
    <mergeCell ref="F30:F32"/>
    <mergeCell ref="F33:F35"/>
    <mergeCell ref="F36:F38"/>
    <mergeCell ref="F42:F44"/>
    <mergeCell ref="F39:F41"/>
  </mergeCells>
  <phoneticPr fontId="2"/>
  <printOptions horizontalCentered="1"/>
  <pageMargins left="0.70866141732283472" right="0.70866141732283472" top="0.55118110236220474" bottom="0.35433070866141736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58</vt:i4>
      </vt:variant>
    </vt:vector>
  </HeadingPairs>
  <TitlesOfParts>
    <vt:vector size="117" baseType="lpstr">
      <vt:lpstr>総括表</vt:lpstr>
      <vt:lpstr>取込用</vt:lpstr>
      <vt:lpstr>集1</vt:lpstr>
      <vt:lpstr>帳1</vt:lpstr>
      <vt:lpstr>集2</vt:lpstr>
      <vt:lpstr>帳2</vt:lpstr>
      <vt:lpstr>集3</vt:lpstr>
      <vt:lpstr>帳3</vt:lpstr>
      <vt:lpstr>集4</vt:lpstr>
      <vt:lpstr>帳4</vt:lpstr>
      <vt:lpstr>集5</vt:lpstr>
      <vt:lpstr>帳5</vt:lpstr>
      <vt:lpstr>集6</vt:lpstr>
      <vt:lpstr>帳6</vt:lpstr>
      <vt:lpstr>集7</vt:lpstr>
      <vt:lpstr>帳7</vt:lpstr>
      <vt:lpstr>集8</vt:lpstr>
      <vt:lpstr>帳8</vt:lpstr>
      <vt:lpstr>集9</vt:lpstr>
      <vt:lpstr>帳9</vt:lpstr>
      <vt:lpstr>集10</vt:lpstr>
      <vt:lpstr>帳10</vt:lpstr>
      <vt:lpstr>集11</vt:lpstr>
      <vt:lpstr>帳11</vt:lpstr>
      <vt:lpstr>集12</vt:lpstr>
      <vt:lpstr>帳12</vt:lpstr>
      <vt:lpstr>集13</vt:lpstr>
      <vt:lpstr>帳13</vt:lpstr>
      <vt:lpstr>集14</vt:lpstr>
      <vt:lpstr>帳14</vt:lpstr>
      <vt:lpstr>集15</vt:lpstr>
      <vt:lpstr>帳15</vt:lpstr>
      <vt:lpstr>集16</vt:lpstr>
      <vt:lpstr>帳16</vt:lpstr>
      <vt:lpstr>集17</vt:lpstr>
      <vt:lpstr>帳17</vt:lpstr>
      <vt:lpstr>集18</vt:lpstr>
      <vt:lpstr>帳18</vt:lpstr>
      <vt:lpstr>集19</vt:lpstr>
      <vt:lpstr>帳19</vt:lpstr>
      <vt:lpstr>集20</vt:lpstr>
      <vt:lpstr>帳20</vt:lpstr>
      <vt:lpstr>集21</vt:lpstr>
      <vt:lpstr>帳21</vt:lpstr>
      <vt:lpstr>集22</vt:lpstr>
      <vt:lpstr>帳22</vt:lpstr>
      <vt:lpstr>集23</vt:lpstr>
      <vt:lpstr>帳23</vt:lpstr>
      <vt:lpstr>集24</vt:lpstr>
      <vt:lpstr>帳24</vt:lpstr>
      <vt:lpstr>集25</vt:lpstr>
      <vt:lpstr>帳25</vt:lpstr>
      <vt:lpstr>集26</vt:lpstr>
      <vt:lpstr>帳26</vt:lpstr>
      <vt:lpstr>集27</vt:lpstr>
      <vt:lpstr>帳27</vt:lpstr>
      <vt:lpstr>集運</vt:lpstr>
      <vt:lpstr>帳運</vt:lpstr>
      <vt:lpstr>★使用方法の説明</vt:lpstr>
      <vt:lpstr>★使用方法の説明!Print_Area</vt:lpstr>
      <vt:lpstr>取込用!Print_Area</vt:lpstr>
      <vt:lpstr>集1!Print_Area</vt:lpstr>
      <vt:lpstr>集10!Print_Area</vt:lpstr>
      <vt:lpstr>集11!Print_Area</vt:lpstr>
      <vt:lpstr>集12!Print_Area</vt:lpstr>
      <vt:lpstr>集13!Print_Area</vt:lpstr>
      <vt:lpstr>集14!Print_Area</vt:lpstr>
      <vt:lpstr>集15!Print_Area</vt:lpstr>
      <vt:lpstr>集16!Print_Area</vt:lpstr>
      <vt:lpstr>集17!Print_Area</vt:lpstr>
      <vt:lpstr>集18!Print_Area</vt:lpstr>
      <vt:lpstr>集19!Print_Area</vt:lpstr>
      <vt:lpstr>集2!Print_Area</vt:lpstr>
      <vt:lpstr>集20!Print_Area</vt:lpstr>
      <vt:lpstr>集21!Print_Area</vt:lpstr>
      <vt:lpstr>集22!Print_Area</vt:lpstr>
      <vt:lpstr>集23!Print_Area</vt:lpstr>
      <vt:lpstr>集24!Print_Area</vt:lpstr>
      <vt:lpstr>集25!Print_Area</vt:lpstr>
      <vt:lpstr>集26!Print_Area</vt:lpstr>
      <vt:lpstr>集27!Print_Area</vt:lpstr>
      <vt:lpstr>集3!Print_Area</vt:lpstr>
      <vt:lpstr>集4!Print_Area</vt:lpstr>
      <vt:lpstr>集5!Print_Area</vt:lpstr>
      <vt:lpstr>集6!Print_Area</vt:lpstr>
      <vt:lpstr>集7!Print_Area</vt:lpstr>
      <vt:lpstr>集8!Print_Area</vt:lpstr>
      <vt:lpstr>集9!Print_Area</vt:lpstr>
      <vt:lpstr>集運!Print_Area</vt:lpstr>
      <vt:lpstr>帳1!Print_Area</vt:lpstr>
      <vt:lpstr>帳10!Print_Area</vt:lpstr>
      <vt:lpstr>帳11!Print_Area</vt:lpstr>
      <vt:lpstr>帳12!Print_Area</vt:lpstr>
      <vt:lpstr>帳13!Print_Area</vt:lpstr>
      <vt:lpstr>帳14!Print_Area</vt:lpstr>
      <vt:lpstr>帳15!Print_Area</vt:lpstr>
      <vt:lpstr>帳16!Print_Area</vt:lpstr>
      <vt:lpstr>帳17!Print_Area</vt:lpstr>
      <vt:lpstr>帳18!Print_Area</vt:lpstr>
      <vt:lpstr>帳19!Print_Area</vt:lpstr>
      <vt:lpstr>帳2!Print_Area</vt:lpstr>
      <vt:lpstr>帳20!Print_Area</vt:lpstr>
      <vt:lpstr>帳21!Print_Area</vt:lpstr>
      <vt:lpstr>帳22!Print_Area</vt:lpstr>
      <vt:lpstr>帳23!Print_Area</vt:lpstr>
      <vt:lpstr>帳24!Print_Area</vt:lpstr>
      <vt:lpstr>帳25!Print_Area</vt:lpstr>
      <vt:lpstr>帳26!Print_Area</vt:lpstr>
      <vt:lpstr>帳27!Print_Area</vt:lpstr>
      <vt:lpstr>帳3!Print_Area</vt:lpstr>
      <vt:lpstr>帳4!Print_Area</vt:lpstr>
      <vt:lpstr>帳5!Print_Area</vt:lpstr>
      <vt:lpstr>帳6!Print_Area</vt:lpstr>
      <vt:lpstr>帳7!Print_Area</vt:lpstr>
      <vt:lpstr>帳8!Print_Area</vt:lpstr>
      <vt:lpstr>帳9!Print_Area</vt:lpstr>
      <vt:lpstr>帳運!Print_Area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　慶信</dc:creator>
  <cp:lastModifiedBy>金丸　絵梨花</cp:lastModifiedBy>
  <cp:lastPrinted>2024-03-05T08:18:58Z</cp:lastPrinted>
  <dcterms:created xsi:type="dcterms:W3CDTF">2015-03-11T11:12:36Z</dcterms:created>
  <dcterms:modified xsi:type="dcterms:W3CDTF">2024-05-30T00:55:55Z</dcterms:modified>
</cp:coreProperties>
</file>